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codeName="ThisWorkbook" defaultThemeVersion="124226"/>
  <mc:AlternateContent xmlns:mc="http://schemas.openxmlformats.org/markup-compatibility/2006">
    <mc:Choice Requires="x15">
      <x15ac:absPath xmlns:x15ac="http://schemas.microsoft.com/office/spreadsheetml/2010/11/ac" url="S:\APERSU\2020-2021\Commandes groupées\Chocolats\Noël\"/>
    </mc:Choice>
  </mc:AlternateContent>
  <xr:revisionPtr revIDLastSave="0" documentId="8_{02116E00-8024-4F7B-A815-F7D4DEFEA709}" xr6:coauthVersionLast="36" xr6:coauthVersionMax="36" xr10:uidLastSave="{00000000-0000-0000-0000-000000000000}"/>
  <bookViews>
    <workbookView xWindow="-110" yWindow="-110" windowWidth="23250" windowHeight="12570" xr2:uid="{00000000-000D-0000-FFFF-FFFF00000000}"/>
  </bookViews>
  <sheets>
    <sheet name="BON DE COMMANDE NOEL 2020" sheetId="5" r:id="rId1"/>
    <sheet name="BDC NOEL 2020 SUR-MESURE" sheetId="7" r:id="rId2"/>
  </sheets>
  <calcPr calcId="191029"/>
</workbook>
</file>

<file path=xl/calcChain.xml><?xml version="1.0" encoding="utf-8"?>
<calcChain xmlns="http://schemas.openxmlformats.org/spreadsheetml/2006/main">
  <c r="J70" i="7" l="1"/>
  <c r="I35" i="7" l="1"/>
  <c r="J35" i="7"/>
  <c r="I36" i="7"/>
  <c r="I37" i="7"/>
  <c r="I38" i="7"/>
  <c r="I39" i="7"/>
  <c r="J39" i="7"/>
  <c r="I40" i="7"/>
  <c r="J40" i="7"/>
  <c r="I41" i="7"/>
  <c r="I42" i="7"/>
  <c r="I43" i="7"/>
  <c r="I44" i="7"/>
  <c r="I45" i="7"/>
  <c r="I46" i="7"/>
  <c r="I47" i="7"/>
  <c r="J47" i="7"/>
  <c r="I48" i="7"/>
  <c r="I49" i="7"/>
  <c r="J49" i="7"/>
  <c r="I50" i="7"/>
  <c r="I51" i="7"/>
  <c r="J51" i="7"/>
  <c r="I52" i="7"/>
  <c r="F35" i="7"/>
  <c r="F36" i="7"/>
  <c r="J36" i="7" s="1"/>
  <c r="F37" i="7"/>
  <c r="J37" i="7" s="1"/>
  <c r="F38" i="7"/>
  <c r="J38" i="7" s="1"/>
  <c r="F39" i="7"/>
  <c r="F40" i="7"/>
  <c r="F41" i="7"/>
  <c r="J41" i="7" s="1"/>
  <c r="F42" i="7"/>
  <c r="J42" i="7" s="1"/>
  <c r="F43" i="7"/>
  <c r="J43" i="7" s="1"/>
  <c r="F44" i="7"/>
  <c r="J44" i="7" s="1"/>
  <c r="F45" i="7"/>
  <c r="J45" i="7" s="1"/>
  <c r="F46" i="7"/>
  <c r="J46" i="7" s="1"/>
  <c r="F47" i="7"/>
  <c r="F48" i="7"/>
  <c r="J48" i="7" s="1"/>
  <c r="F49" i="7"/>
  <c r="F50" i="7"/>
  <c r="J50" i="7" s="1"/>
  <c r="F51" i="7"/>
  <c r="F52" i="7"/>
  <c r="J52" i="7" s="1"/>
  <c r="I24" i="7"/>
  <c r="I25" i="7"/>
  <c r="I26" i="7"/>
  <c r="I27" i="7"/>
  <c r="I28" i="7"/>
  <c r="I29" i="7"/>
  <c r="I30" i="7"/>
  <c r="F24" i="7"/>
  <c r="J24" i="7" s="1"/>
  <c r="F25" i="7"/>
  <c r="J25" i="7" s="1"/>
  <c r="F26" i="7"/>
  <c r="J26" i="7" s="1"/>
  <c r="F27" i="7"/>
  <c r="J27" i="7" s="1"/>
  <c r="F28" i="7"/>
  <c r="J28" i="7" s="1"/>
  <c r="F29" i="7"/>
  <c r="J29" i="7" s="1"/>
  <c r="F30" i="7"/>
  <c r="J30" i="7" s="1"/>
  <c r="F23" i="7"/>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I109" i="5"/>
  <c r="J98" i="5"/>
  <c r="K98" i="5"/>
  <c r="J99" i="5"/>
  <c r="K99" i="5"/>
  <c r="J100" i="5"/>
  <c r="J101" i="5"/>
  <c r="J102" i="5"/>
  <c r="K102" i="5"/>
  <c r="J103" i="5"/>
  <c r="K103" i="5"/>
  <c r="J104" i="5"/>
  <c r="J97" i="5"/>
  <c r="J93" i="5"/>
  <c r="K93" i="5"/>
  <c r="J72" i="5"/>
  <c r="K72" i="5"/>
  <c r="J74" i="5"/>
  <c r="K74" i="5"/>
  <c r="G98" i="5"/>
  <c r="G99" i="5"/>
  <c r="G100" i="5"/>
  <c r="K100" i="5" s="1"/>
  <c r="G101" i="5"/>
  <c r="K101" i="5" s="1"/>
  <c r="G102" i="5"/>
  <c r="G103" i="5"/>
  <c r="G104" i="5"/>
  <c r="K104" i="5" s="1"/>
  <c r="G97" i="5"/>
  <c r="K97" i="5" s="1"/>
  <c r="F93" i="5"/>
  <c r="F92" i="5"/>
  <c r="G92" i="5" s="1"/>
  <c r="K92" i="5" s="1"/>
  <c r="F91" i="5"/>
  <c r="F86" i="5"/>
  <c r="F85" i="5"/>
  <c r="J85" i="5" s="1"/>
  <c r="F81" i="5"/>
  <c r="G81" i="5" s="1"/>
  <c r="K81" i="5" s="1"/>
  <c r="F78" i="5"/>
  <c r="J78" i="5" s="1"/>
  <c r="F75" i="5"/>
  <c r="J75" i="5" s="1"/>
  <c r="F74" i="5"/>
  <c r="G74" i="5" s="1"/>
  <c r="F72" i="5"/>
  <c r="G72" i="5" s="1"/>
  <c r="F64" i="5"/>
  <c r="G64" i="5" l="1"/>
  <c r="K64" i="5" s="1"/>
  <c r="J64" i="5"/>
  <c r="G91" i="5"/>
  <c r="K91" i="5" s="1"/>
  <c r="J91" i="5"/>
  <c r="G86" i="5"/>
  <c r="K86" i="5" s="1"/>
  <c r="J86" i="5"/>
  <c r="J81" i="5"/>
  <c r="J92" i="5"/>
  <c r="G78" i="5"/>
  <c r="K78" i="5" s="1"/>
  <c r="G75" i="5"/>
  <c r="K75" i="5" s="1"/>
  <c r="F70" i="5"/>
  <c r="J70" i="5" s="1"/>
  <c r="F61" i="5"/>
  <c r="J61" i="5" s="1"/>
  <c r="F60" i="5"/>
  <c r="J60" i="5" s="1"/>
  <c r="F40" i="5"/>
  <c r="F39" i="5"/>
  <c r="G40" i="5" l="1"/>
  <c r="K40" i="5" s="1"/>
  <c r="J40" i="5"/>
  <c r="G39" i="5"/>
  <c r="K39" i="5" s="1"/>
  <c r="J39" i="5"/>
  <c r="G70" i="5"/>
  <c r="K70" i="5" s="1"/>
  <c r="G61" i="5"/>
  <c r="K61" i="5" s="1"/>
  <c r="G60" i="5"/>
  <c r="K60" i="5" s="1"/>
  <c r="F28" i="5" l="1"/>
  <c r="F29" i="5"/>
  <c r="F24" i="5"/>
  <c r="J24" i="5" s="1"/>
  <c r="F25" i="5"/>
  <c r="J25" i="5" s="1"/>
  <c r="F26" i="5"/>
  <c r="J26" i="5" s="1"/>
  <c r="F27" i="5"/>
  <c r="J27" i="5" s="1"/>
  <c r="G29" i="5" l="1"/>
  <c r="K29" i="5" s="1"/>
  <c r="J29" i="5"/>
  <c r="G28" i="5"/>
  <c r="K28" i="5" s="1"/>
  <c r="J28" i="5"/>
  <c r="F38" i="5"/>
  <c r="F37" i="5"/>
  <c r="J37" i="5" s="1"/>
  <c r="F36" i="5"/>
  <c r="J36" i="5" s="1"/>
  <c r="F35" i="5"/>
  <c r="J35" i="5" s="1"/>
  <c r="F34" i="5"/>
  <c r="J34" i="5" s="1"/>
  <c r="F33" i="5"/>
  <c r="G33" i="5" l="1"/>
  <c r="K33" i="5" s="1"/>
  <c r="J33" i="5"/>
  <c r="G38" i="5"/>
  <c r="K38" i="5" s="1"/>
  <c r="J38" i="5"/>
  <c r="G37" i="5"/>
  <c r="K37" i="5" s="1"/>
  <c r="G34" i="5"/>
  <c r="K34" i="5" s="1"/>
  <c r="G35" i="5"/>
  <c r="K35" i="5" s="1"/>
  <c r="G36" i="5"/>
  <c r="K36" i="5" s="1"/>
  <c r="K112" i="5" l="1"/>
  <c r="M23" i="5"/>
  <c r="M109" i="5" s="1"/>
  <c r="I112" i="5" l="1"/>
  <c r="F34" i="7"/>
  <c r="J23" i="7" l="1"/>
  <c r="F57" i="7"/>
  <c r="J57" i="7" s="1"/>
  <c r="F56" i="7"/>
  <c r="F58" i="7"/>
  <c r="J58" i="7" s="1"/>
  <c r="I56" i="7"/>
  <c r="J34" i="7"/>
  <c r="I57" i="7" l="1"/>
  <c r="I58" i="7"/>
  <c r="J56" i="7"/>
  <c r="I34" i="7"/>
  <c r="I23" i="7"/>
  <c r="F80" i="5"/>
  <c r="J80" i="5" s="1"/>
  <c r="F77" i="5"/>
  <c r="J77" i="5" s="1"/>
  <c r="F73" i="5"/>
  <c r="J73" i="5" s="1"/>
  <c r="F71" i="5"/>
  <c r="J71" i="5" s="1"/>
  <c r="F76" i="5"/>
  <c r="J76" i="5" s="1"/>
  <c r="F79" i="5"/>
  <c r="J79" i="5" s="1"/>
  <c r="F82" i="5"/>
  <c r="J82" i="5" s="1"/>
  <c r="F83" i="5"/>
  <c r="J83" i="5" s="1"/>
  <c r="F87" i="5"/>
  <c r="J87" i="5" s="1"/>
  <c r="F84" i="5"/>
  <c r="J84" i="5" s="1"/>
  <c r="F23" i="5"/>
  <c r="F44" i="5"/>
  <c r="J44" i="5" s="1"/>
  <c r="F55" i="5"/>
  <c r="J55" i="5" s="1"/>
  <c r="F52" i="5"/>
  <c r="J52" i="5" s="1"/>
  <c r="F53" i="5"/>
  <c r="J53" i="5" s="1"/>
  <c r="F51" i="5"/>
  <c r="J51" i="5" s="1"/>
  <c r="F54" i="5"/>
  <c r="J54" i="5" s="1"/>
  <c r="F69" i="5"/>
  <c r="J69" i="5" s="1"/>
  <c r="F47" i="5"/>
  <c r="J47" i="5" s="1"/>
  <c r="F45" i="5"/>
  <c r="J45" i="5" s="1"/>
  <c r="F46" i="5"/>
  <c r="J46" i="5" s="1"/>
  <c r="F65" i="5"/>
  <c r="J65" i="5" s="1"/>
  <c r="F63" i="5"/>
  <c r="J63" i="5" s="1"/>
  <c r="J64" i="7" l="1"/>
  <c r="J68" i="7" s="1"/>
  <c r="J72" i="7" s="1"/>
  <c r="I64" i="7"/>
  <c r="I68" i="7" s="1"/>
  <c r="I72" i="7" s="1"/>
  <c r="G63" i="5"/>
  <c r="K63" i="5" s="1"/>
  <c r="G25" i="5"/>
  <c r="K25" i="5" s="1"/>
  <c r="G73" i="5"/>
  <c r="K73" i="5" s="1"/>
  <c r="G65" i="5"/>
  <c r="K65" i="5" s="1"/>
  <c r="G52" i="5"/>
  <c r="K52" i="5" s="1"/>
  <c r="G23" i="5"/>
  <c r="K23" i="5" s="1"/>
  <c r="J23" i="5"/>
  <c r="G24" i="5"/>
  <c r="K24" i="5" s="1"/>
  <c r="G87" i="5"/>
  <c r="K87" i="5" s="1"/>
  <c r="G82" i="5"/>
  <c r="K82" i="5" s="1"/>
  <c r="G46" i="5"/>
  <c r="K46" i="5" s="1"/>
  <c r="G69" i="5"/>
  <c r="K69" i="5" s="1"/>
  <c r="G27" i="5"/>
  <c r="K27" i="5" s="1"/>
  <c r="G76" i="5"/>
  <c r="K76" i="5" s="1"/>
  <c r="G77" i="5"/>
  <c r="K77" i="5" s="1"/>
  <c r="G45" i="5"/>
  <c r="K45" i="5" s="1"/>
  <c r="G44" i="5"/>
  <c r="K44" i="5" s="1"/>
  <c r="G26" i="5"/>
  <c r="K26" i="5" s="1"/>
  <c r="G85" i="5"/>
  <c r="K85" i="5" s="1"/>
  <c r="G79" i="5"/>
  <c r="K79" i="5" s="1"/>
  <c r="G71" i="5"/>
  <c r="K71" i="5" s="1"/>
  <c r="G80" i="5"/>
  <c r="K80" i="5" s="1"/>
  <c r="G83" i="5"/>
  <c r="K83" i="5" s="1"/>
  <c r="G53" i="5"/>
  <c r="K53" i="5" s="1"/>
  <c r="G54" i="5"/>
  <c r="K54" i="5" s="1"/>
  <c r="G51" i="5"/>
  <c r="K51" i="5" s="1"/>
  <c r="G47" i="5"/>
  <c r="K47" i="5" s="1"/>
  <c r="I74" i="7" l="1"/>
  <c r="F62" i="5"/>
  <c r="J62" i="5" s="1"/>
  <c r="F59" i="5"/>
  <c r="J59" i="5" s="1"/>
  <c r="J109" i="5" s="1"/>
  <c r="G59" i="5" l="1"/>
  <c r="K59" i="5" s="1"/>
  <c r="G62" i="5"/>
  <c r="K62" i="5" s="1"/>
  <c r="G55" i="5" l="1"/>
  <c r="K55" i="5" s="1"/>
  <c r="G84" i="5" l="1"/>
  <c r="K84" i="5" s="1"/>
  <c r="K109" i="5" s="1"/>
  <c r="K114" i="5" l="1"/>
  <c r="J114" i="5"/>
  <c r="J116" i="5" l="1"/>
</calcChain>
</file>

<file path=xl/sharedStrings.xml><?xml version="1.0" encoding="utf-8"?>
<sst xmlns="http://schemas.openxmlformats.org/spreadsheetml/2006/main" count="191" uniqueCount="130">
  <si>
    <t>Quantité</t>
  </si>
  <si>
    <t>TVA</t>
  </si>
  <si>
    <t xml:space="preserve">Prix de vente unitaire TTC
TARIF PRO </t>
  </si>
  <si>
    <t>Prix de vente 
unitaire HT
TARIF PRO</t>
  </si>
  <si>
    <t>Total TTC
TARIF PRO</t>
  </si>
  <si>
    <t>Total HT
TARIF PRO</t>
  </si>
  <si>
    <t>TOTAL MARCHANDISE</t>
  </si>
  <si>
    <t>FRAIS DE LIVRAISON</t>
  </si>
  <si>
    <t>TOTAL DE LA COMMANDE</t>
  </si>
  <si>
    <t>Téléphone :</t>
  </si>
  <si>
    <t>Portable :</t>
  </si>
  <si>
    <t>E-mail :</t>
  </si>
  <si>
    <t>Personne à contacter :</t>
  </si>
  <si>
    <t>Raison Sociale  :</t>
  </si>
  <si>
    <t>Mode de règlement :</t>
  </si>
  <si>
    <t>Prix de vente unitaire 
TTC TARIF MAGASIN</t>
  </si>
  <si>
    <t xml:space="preserve">Adresse de facturation :
</t>
  </si>
  <si>
    <t>Code Postal + Ville :</t>
  </si>
  <si>
    <t>QUANTITÉ</t>
  </si>
  <si>
    <t>TTC</t>
  </si>
  <si>
    <t>HT</t>
  </si>
  <si>
    <t>Les coordonnées de votre magasin RÉAUTÉ CHOCOLAT :</t>
  </si>
  <si>
    <r>
      <rPr>
        <b/>
        <sz val="8"/>
        <rFont val="Arial"/>
        <family val="2"/>
      </rPr>
      <t xml:space="preserve">PÈRE NOEL </t>
    </r>
    <r>
      <rPr>
        <b/>
        <sz val="5"/>
        <rFont val="Arial"/>
        <family val="2"/>
      </rPr>
      <t>160g net</t>
    </r>
    <r>
      <rPr>
        <sz val="11"/>
        <rFont val="Arial"/>
        <family val="2"/>
      </rPr>
      <t xml:space="preserve">
</t>
    </r>
    <r>
      <rPr>
        <sz val="6"/>
        <rFont val="Arial"/>
        <family val="2"/>
      </rPr>
      <t>L9 x l7 x H17 cm
Chocolat au lait 100% pur beurre de cacao</t>
    </r>
  </si>
  <si>
    <r>
      <rPr>
        <b/>
        <sz val="9"/>
        <color theme="1"/>
        <rFont val="Arial"/>
        <family val="2"/>
      </rPr>
      <t xml:space="preserve">BALLOTIN </t>
    </r>
    <r>
      <rPr>
        <b/>
        <sz val="6"/>
        <color theme="1"/>
        <rFont val="Arial"/>
        <family val="2"/>
      </rPr>
      <t>270g net</t>
    </r>
    <r>
      <rPr>
        <b/>
        <sz val="9"/>
        <color theme="1"/>
        <rFont val="Arial"/>
        <family val="2"/>
      </rPr>
      <t xml:space="preserve">
</t>
    </r>
    <r>
      <rPr>
        <sz val="6"/>
        <color theme="1"/>
        <rFont val="Arial"/>
        <family val="2"/>
      </rPr>
      <t xml:space="preserve">32 chocolats assortis*
</t>
    </r>
    <r>
      <rPr>
        <sz val="6"/>
        <rFont val="Arial"/>
        <family val="2"/>
      </rPr>
      <t>L11,5 x l6 x H5,5 cm
Mayottes lait, Carrés feuilletés noir, 
Carats blanc, Caramel au beurre salé lait,
Rocs aux Amandes noir, Rocs au popcorn lait,
Nougatine noir</t>
    </r>
    <r>
      <rPr>
        <sz val="7"/>
        <color theme="1"/>
        <rFont val="Arial"/>
        <family val="2"/>
      </rPr>
      <t xml:space="preserve">
</t>
    </r>
  </si>
  <si>
    <r>
      <rPr>
        <b/>
        <sz val="9"/>
        <color theme="1"/>
        <rFont val="Arial"/>
        <family val="2"/>
      </rPr>
      <t xml:space="preserve">BALLOTIN </t>
    </r>
    <r>
      <rPr>
        <b/>
        <sz val="6"/>
        <color theme="1"/>
        <rFont val="Arial"/>
        <family val="2"/>
      </rPr>
      <t>350g net</t>
    </r>
    <r>
      <rPr>
        <b/>
        <sz val="9"/>
        <color theme="1"/>
        <rFont val="Arial"/>
        <family val="2"/>
      </rPr>
      <t xml:space="preserve">
</t>
    </r>
    <r>
      <rPr>
        <sz val="6"/>
        <color theme="1"/>
        <rFont val="Arial"/>
        <family val="2"/>
      </rPr>
      <t xml:space="preserve">40 chocolats assortis*
</t>
    </r>
    <r>
      <rPr>
        <sz val="6"/>
        <rFont val="Arial"/>
        <family val="2"/>
      </rPr>
      <t>L13 x l7 x H6 cm
Mayottes lait, Carrés feuilletés noir, 
Carats blanc, Caramel au beurre salé lait,
Rocs aux Amandes noir, Rocs au popcorn lait,
Nougatine noir</t>
    </r>
    <r>
      <rPr>
        <sz val="7"/>
        <color theme="1"/>
        <rFont val="Arial"/>
        <family val="2"/>
      </rPr>
      <t xml:space="preserve">
</t>
    </r>
  </si>
  <si>
    <r>
      <rPr>
        <b/>
        <sz val="9"/>
        <color theme="1"/>
        <rFont val="Arial"/>
        <family val="2"/>
      </rPr>
      <t xml:space="preserve">BALLOTIN </t>
    </r>
    <r>
      <rPr>
        <b/>
        <sz val="6"/>
        <color theme="1"/>
        <rFont val="Arial"/>
        <family val="2"/>
      </rPr>
      <t>430g net</t>
    </r>
    <r>
      <rPr>
        <b/>
        <sz val="9"/>
        <color theme="1"/>
        <rFont val="Arial"/>
        <family val="2"/>
      </rPr>
      <t xml:space="preserve">
</t>
    </r>
    <r>
      <rPr>
        <sz val="6"/>
        <color theme="1"/>
        <rFont val="Arial"/>
        <family val="2"/>
      </rPr>
      <t xml:space="preserve">48 chocolats assortis*
</t>
    </r>
    <r>
      <rPr>
        <sz val="6"/>
        <rFont val="Arial"/>
        <family val="2"/>
      </rPr>
      <t>L14,5 x l7,5 x H6,5 cm
Mayottes lait, Carrés feuilletés noir, 
Carats blanc, Caramel au beurre salé lait,
Rocs aux Amandes noir, Rocs au popcorn lait,
Nougatine noir</t>
    </r>
    <r>
      <rPr>
        <sz val="7"/>
        <color theme="1"/>
        <rFont val="Arial"/>
        <family val="2"/>
      </rPr>
      <t xml:space="preserve">
</t>
    </r>
  </si>
  <si>
    <r>
      <rPr>
        <b/>
        <sz val="9"/>
        <color theme="1"/>
        <rFont val="Arial"/>
        <family val="2"/>
      </rPr>
      <t xml:space="preserve">BALLOTIN </t>
    </r>
    <r>
      <rPr>
        <b/>
        <sz val="6"/>
        <color theme="1"/>
        <rFont val="Arial"/>
        <family val="2"/>
      </rPr>
      <t>580g net</t>
    </r>
    <r>
      <rPr>
        <b/>
        <sz val="9"/>
        <color theme="1"/>
        <rFont val="Arial"/>
        <family val="2"/>
      </rPr>
      <t xml:space="preserve">
</t>
    </r>
    <r>
      <rPr>
        <sz val="6"/>
        <color theme="1"/>
        <rFont val="Arial"/>
        <family val="2"/>
      </rPr>
      <t xml:space="preserve">68 chocolats assortis*
</t>
    </r>
    <r>
      <rPr>
        <sz val="6"/>
        <rFont val="Arial"/>
        <family val="2"/>
      </rPr>
      <t>L14,5 x l8,5 x H7,5 cm
Mayottes lait, Carrés feuilletés noir, 
Carats blanc, Caramel au beurre salé lait,
Rocs aux Amandes noir, Rocs au popcorn lait,
Nougatine noir</t>
    </r>
    <r>
      <rPr>
        <sz val="7"/>
        <color theme="1"/>
        <rFont val="Arial"/>
        <family val="2"/>
      </rPr>
      <t xml:space="preserve">
</t>
    </r>
  </si>
  <si>
    <r>
      <rPr>
        <b/>
        <sz val="9"/>
        <color theme="1"/>
        <rFont val="Arial"/>
        <family val="2"/>
      </rPr>
      <t xml:space="preserve">BALLOTIN </t>
    </r>
    <r>
      <rPr>
        <b/>
        <sz val="6"/>
        <color theme="1"/>
        <rFont val="Arial"/>
        <family val="2"/>
      </rPr>
      <t>745g net</t>
    </r>
    <r>
      <rPr>
        <b/>
        <sz val="9"/>
        <color theme="1"/>
        <rFont val="Arial"/>
        <family val="2"/>
      </rPr>
      <t xml:space="preserve">
</t>
    </r>
    <r>
      <rPr>
        <sz val="6"/>
        <color theme="1"/>
        <rFont val="Arial"/>
        <family val="2"/>
      </rPr>
      <t xml:space="preserve">87 chocolats assortis*
</t>
    </r>
    <r>
      <rPr>
        <sz val="6"/>
        <rFont val="Arial"/>
        <family val="2"/>
      </rPr>
      <t>L18 x l10 x H8 cm
Mayottes lait, Carrés feuilletés noir, 
Carats blanc, Caramel au beurre salé lait,
Rocs aux Amandes noir, Rocs au popcorn lait,
Nougatine noir</t>
    </r>
    <r>
      <rPr>
        <sz val="7"/>
        <color theme="1"/>
        <rFont val="Arial"/>
        <family val="2"/>
      </rPr>
      <t xml:space="preserve">
</t>
    </r>
  </si>
  <si>
    <r>
      <rPr>
        <b/>
        <sz val="7"/>
        <color theme="1"/>
        <rFont val="Arial"/>
        <family val="2"/>
      </rPr>
      <t xml:space="preserve">MAYOTTES LAIT </t>
    </r>
    <r>
      <rPr>
        <b/>
        <sz val="4"/>
        <color theme="1"/>
        <rFont val="Arial"/>
        <family val="2"/>
      </rPr>
      <t>SACHET 100 g net</t>
    </r>
    <r>
      <rPr>
        <sz val="11"/>
        <color theme="1"/>
        <rFont val="Arial"/>
        <family val="2"/>
      </rPr>
      <t xml:space="preserve">
</t>
    </r>
    <r>
      <rPr>
        <sz val="6"/>
        <color theme="1"/>
        <rFont val="Arial"/>
        <family val="2"/>
      </rPr>
      <t>Praliné amandes et noisettes, feuilleté croustillant, enrobage chocolat au lait</t>
    </r>
    <r>
      <rPr>
        <sz val="7"/>
        <color theme="1"/>
        <rFont val="Arial"/>
        <family val="2"/>
      </rPr>
      <t xml:space="preserve">                             </t>
    </r>
  </si>
  <si>
    <r>
      <rPr>
        <b/>
        <sz val="7"/>
        <color theme="1"/>
        <rFont val="Arial"/>
        <family val="2"/>
      </rPr>
      <t>CARATS BLANC</t>
    </r>
    <r>
      <rPr>
        <b/>
        <sz val="8"/>
        <color theme="1"/>
        <rFont val="Arial"/>
        <family val="2"/>
      </rPr>
      <t xml:space="preserve"> </t>
    </r>
    <r>
      <rPr>
        <b/>
        <sz val="4"/>
        <color theme="1"/>
        <rFont val="Arial"/>
        <family val="2"/>
      </rPr>
      <t>SACHET 100 g net</t>
    </r>
    <r>
      <rPr>
        <sz val="11"/>
        <color theme="1"/>
        <rFont val="Arial"/>
        <family val="2"/>
      </rPr>
      <t xml:space="preserve">
</t>
    </r>
    <r>
      <rPr>
        <sz val="6"/>
        <color theme="1"/>
        <rFont val="Arial"/>
        <family val="2"/>
      </rPr>
      <t>Praliné amandes et noisettes, crème de caramel et feuilleté croustillant, enrobage chocolat blanc</t>
    </r>
    <r>
      <rPr>
        <sz val="7"/>
        <color theme="1"/>
        <rFont val="Arial"/>
        <family val="2"/>
      </rPr>
      <t xml:space="preserve">                              </t>
    </r>
  </si>
  <si>
    <t>Tarifs exclusifs PRO applicables
à partir de 300€ TTC de commande globale, prix remisés.</t>
  </si>
  <si>
    <r>
      <rPr>
        <b/>
        <sz val="11"/>
        <color theme="0"/>
        <rFont val="Arial"/>
        <family val="2"/>
      </rPr>
      <t>RÉAUTÉ CHOCOLAT</t>
    </r>
    <r>
      <rPr>
        <sz val="11"/>
        <color theme="0"/>
        <rFont val="Arial"/>
        <family val="2"/>
      </rPr>
      <t xml:space="preserve">… </t>
    </r>
    <r>
      <rPr>
        <sz val="8"/>
        <color theme="0"/>
        <rFont val="Arial"/>
        <family val="2"/>
      </rPr>
      <t xml:space="preserve">PARTENAIRE DE VOS PROJETS ! </t>
    </r>
  </si>
  <si>
    <t>POUR VOTRE SANTÉ, PRATIQUEZ UNE ACTIVITÉ PHYSIQUE RÉGULIERE - WWW.MANGERBOUGER.FR</t>
  </si>
  <si>
    <t>Bon pour accord le :
Signature :</t>
  </si>
  <si>
    <t>à partir de 2000€ TTC de commande, composez votre cadeau sur-mesure.</t>
  </si>
  <si>
    <t>Prix unitaire de 300 à 1000 coffrets</t>
  </si>
  <si>
    <t>Prix unitaire de 1001 à 5000 coffrets</t>
  </si>
  <si>
    <t>Prix unitaire + de 5000 coffrets</t>
  </si>
  <si>
    <t>FINALISEZ VOTRE COMMANDE</t>
  </si>
  <si>
    <t>PRIX UNITAIRE TOTAL 
DE VOTRE COMPOSITION 1 + 2 + 3</t>
  </si>
  <si>
    <r>
      <rPr>
        <b/>
        <sz val="8"/>
        <color theme="1"/>
        <rFont val="Arial"/>
        <family val="2"/>
      </rPr>
      <t xml:space="preserve">Complétez un bon de commade par composition. </t>
    </r>
    <r>
      <rPr>
        <sz val="8"/>
        <color theme="1"/>
        <rFont val="Arial"/>
        <family val="2"/>
      </rPr>
      <t xml:space="preserve">
</t>
    </r>
    <r>
      <rPr>
        <sz val="6"/>
        <color theme="1"/>
        <rFont val="Arial"/>
        <family val="2"/>
      </rPr>
      <t>Si vous souhaitez réaliser 2 compositions avec 2 assortiments différents, merci de compléter 2 bons de commande.</t>
    </r>
  </si>
  <si>
    <r>
      <rPr>
        <b/>
        <sz val="7"/>
        <rFont val="Arial"/>
        <family val="2"/>
      </rPr>
      <t>TRUFFES FANTAISIES FEUILLETINE</t>
    </r>
    <r>
      <rPr>
        <b/>
        <sz val="8"/>
        <rFont val="Arial"/>
        <family val="2"/>
      </rPr>
      <t xml:space="preserve"> </t>
    </r>
    <r>
      <rPr>
        <b/>
        <sz val="4"/>
        <rFont val="Arial"/>
        <family val="2"/>
      </rPr>
      <t>SACHET 100 g net</t>
    </r>
    <r>
      <rPr>
        <sz val="11"/>
        <rFont val="Arial"/>
        <family val="2"/>
      </rPr>
      <t xml:space="preserve">
</t>
    </r>
    <r>
      <rPr>
        <sz val="6"/>
        <rFont val="Arial"/>
        <family val="2"/>
      </rPr>
      <t>Truffe fantaisie chocolat noir enveloppée de feuilletine croustillante</t>
    </r>
    <r>
      <rPr>
        <sz val="7"/>
        <rFont val="Arial"/>
        <family val="2"/>
      </rPr>
      <t xml:space="preserve">                             </t>
    </r>
  </si>
  <si>
    <r>
      <rPr>
        <b/>
        <sz val="7"/>
        <rFont val="Arial"/>
        <family val="2"/>
      </rPr>
      <t>CARAMEL AU BEURRE SALÉ LAIT</t>
    </r>
    <r>
      <rPr>
        <b/>
        <sz val="8"/>
        <rFont val="Arial"/>
        <family val="2"/>
      </rPr>
      <t xml:space="preserve"> </t>
    </r>
    <r>
      <rPr>
        <b/>
        <sz val="4"/>
        <rFont val="Arial"/>
        <family val="2"/>
      </rPr>
      <t>SACHET 100 g net</t>
    </r>
    <r>
      <rPr>
        <sz val="11"/>
        <rFont val="Arial"/>
        <family val="2"/>
      </rPr>
      <t xml:space="preserve">
</t>
    </r>
    <r>
      <rPr>
        <sz val="6"/>
        <rFont val="Arial"/>
        <family val="2"/>
      </rPr>
      <t>Chocolat et caramel fondant au beurre salé de Guérande, enrobage chocolat au lait</t>
    </r>
    <r>
      <rPr>
        <sz val="7"/>
        <rFont val="Arial"/>
        <family val="2"/>
      </rPr>
      <t xml:space="preserve">                             </t>
    </r>
  </si>
  <si>
    <r>
      <rPr>
        <b/>
        <sz val="7"/>
        <rFont val="Arial"/>
        <family val="2"/>
      </rPr>
      <t>ROCS AUX POPCORN LAIT</t>
    </r>
    <r>
      <rPr>
        <b/>
        <sz val="8"/>
        <rFont val="Arial"/>
        <family val="2"/>
      </rPr>
      <t xml:space="preserve"> </t>
    </r>
    <r>
      <rPr>
        <b/>
        <sz val="4"/>
        <rFont val="Arial"/>
        <family val="2"/>
      </rPr>
      <t>SACHET 100 g net</t>
    </r>
    <r>
      <rPr>
        <sz val="11"/>
        <rFont val="Arial"/>
        <family val="2"/>
      </rPr>
      <t xml:space="preserve">
</t>
    </r>
    <r>
      <rPr>
        <sz val="6"/>
        <rFont val="Arial"/>
        <family val="2"/>
      </rPr>
      <t>Chocolat au lait, céréales croustillantes et popcorn, effet crunchy</t>
    </r>
    <r>
      <rPr>
        <sz val="7"/>
        <rFont val="Arial"/>
        <family val="2"/>
      </rPr>
      <t xml:space="preserve">                            </t>
    </r>
  </si>
  <si>
    <r>
      <rPr>
        <b/>
        <sz val="7"/>
        <rFont val="Arial"/>
        <family val="2"/>
      </rPr>
      <t>CARRÉS CRISPY LAIT</t>
    </r>
    <r>
      <rPr>
        <b/>
        <sz val="4"/>
        <rFont val="Arial"/>
        <family val="2"/>
      </rPr>
      <t>SACHET 100 g net</t>
    </r>
    <r>
      <rPr>
        <sz val="11"/>
        <rFont val="Arial"/>
        <family val="2"/>
      </rPr>
      <t xml:space="preserve">
</t>
    </r>
    <r>
      <rPr>
        <sz val="6"/>
        <rFont val="Arial"/>
        <family val="2"/>
      </rPr>
      <t>Fourrage chocolaté et céréales croustillantes, enrobage chocolat au lait</t>
    </r>
    <r>
      <rPr>
        <sz val="7"/>
        <rFont val="Arial"/>
        <family val="2"/>
      </rPr>
      <t xml:space="preserve">                               </t>
    </r>
  </si>
  <si>
    <r>
      <rPr>
        <b/>
        <sz val="7"/>
        <rFont val="Arial"/>
        <family val="2"/>
      </rPr>
      <t xml:space="preserve">MERINGUES ÉCLATS DE CARAMEL </t>
    </r>
    <r>
      <rPr>
        <b/>
        <sz val="4"/>
        <rFont val="Arial"/>
        <family val="2"/>
      </rPr>
      <t>SACHET 100 g net</t>
    </r>
    <r>
      <rPr>
        <sz val="11"/>
        <rFont val="Arial"/>
        <family val="2"/>
      </rPr>
      <t xml:space="preserve">
</t>
    </r>
    <r>
      <rPr>
        <sz val="6"/>
        <rFont val="Arial"/>
        <family val="2"/>
      </rPr>
      <t>Meringue traditionnelle (blanc d'œuf et sucre) et éclats de caramel au beurre salé AOP d'Isigny</t>
    </r>
  </si>
  <si>
    <t>ASSO150</t>
  </si>
  <si>
    <t>MAYO100LAI</t>
  </si>
  <si>
    <t>CARABSL100</t>
  </si>
  <si>
    <t>CARA100BL</t>
  </si>
  <si>
    <r>
      <rPr>
        <b/>
        <sz val="7"/>
        <rFont val="Arial"/>
        <family val="2"/>
      </rPr>
      <t>TRUFFES FANTAISIES CHOCOLAT NOIR</t>
    </r>
    <r>
      <rPr>
        <b/>
        <sz val="8"/>
        <rFont val="Arial"/>
        <family val="2"/>
      </rPr>
      <t xml:space="preserve"> </t>
    </r>
    <r>
      <rPr>
        <b/>
        <sz val="3"/>
        <rFont val="Arial"/>
        <family val="2"/>
      </rPr>
      <t>SACHET 100 g net</t>
    </r>
    <r>
      <rPr>
        <sz val="11"/>
        <rFont val="Arial"/>
        <family val="2"/>
      </rPr>
      <t xml:space="preserve">
</t>
    </r>
    <r>
      <rPr>
        <sz val="6"/>
        <rFont val="Arial"/>
        <family val="2"/>
      </rPr>
      <t>Truffe fantaisie fondante et chocolat noir, saupoudrage cacao</t>
    </r>
    <r>
      <rPr>
        <sz val="7"/>
        <rFont val="Arial"/>
        <family val="2"/>
      </rPr>
      <t xml:space="preserve">                              </t>
    </r>
  </si>
  <si>
    <r>
      <t xml:space="preserve">FRAIS DE LIVRAISON
</t>
    </r>
    <r>
      <rPr>
        <sz val="4"/>
        <color theme="1"/>
        <rFont val="Arial"/>
        <family val="2"/>
      </rPr>
      <t>(Frais de port offert à partir de 400€ de commande, avant remise. 
En-dessous de 400€ de commande, frais de port en fonction du poids du colis. Pour les moulages, nous recommandons une livraison en magasin car risque de casse si livraison via transporteur.)</t>
    </r>
  </si>
  <si>
    <t>TTC AVANT REMISE</t>
  </si>
  <si>
    <t>TOTAL TTC</t>
  </si>
  <si>
    <t>TOTAL HT</t>
  </si>
  <si>
    <t>FACTURATION</t>
  </si>
  <si>
    <t>LIVRAISON</t>
  </si>
  <si>
    <t>Date de livraison :</t>
  </si>
  <si>
    <t>Contact pour la livraison :</t>
  </si>
  <si>
    <t xml:space="preserve">Téléphone : </t>
  </si>
  <si>
    <r>
      <t>Adresse de livraison</t>
    </r>
    <r>
      <rPr>
        <sz val="5"/>
        <color theme="1"/>
        <rFont val="Arial"/>
        <family val="2"/>
      </rPr>
      <t xml:space="preserve"> (si différente de l'adresse de facturation)</t>
    </r>
    <r>
      <rPr>
        <sz val="7"/>
        <color theme="1"/>
        <rFont val="Arial"/>
        <family val="2"/>
      </rPr>
      <t xml:space="preserve"> :</t>
    </r>
  </si>
  <si>
    <t>BON DE COMMANDE Noël 2020</t>
  </si>
  <si>
    <r>
      <rPr>
        <b/>
        <sz val="9"/>
        <color theme="1"/>
        <rFont val="Arial"/>
        <family val="2"/>
      </rPr>
      <t xml:space="preserve">COFFRET SIGNATURE </t>
    </r>
    <r>
      <rPr>
        <b/>
        <sz val="6"/>
        <color theme="1"/>
        <rFont val="Arial"/>
        <family val="2"/>
      </rPr>
      <t>235g net</t>
    </r>
    <r>
      <rPr>
        <b/>
        <sz val="9"/>
        <color theme="1"/>
        <rFont val="Arial"/>
        <family val="2"/>
      </rPr>
      <t xml:space="preserve">
</t>
    </r>
    <r>
      <rPr>
        <sz val="6"/>
        <color theme="1"/>
        <rFont val="Arial"/>
        <family val="2"/>
      </rPr>
      <t>30 chocolats assortis sur 2 étages
L24 x l23,5 x H6 cm
Carrés feuilletés noir, Dômes praliné lait, Carats blanc, Cœurs coulants framboise, Pure origine Pérou noir, Caramel au beurre salé lait, Pétillant lait, Crunchy gianduja noir, Rocs au popcorn lait, Nougatine noir,
Rocs croustillants noir</t>
    </r>
    <r>
      <rPr>
        <sz val="7"/>
        <color theme="1"/>
        <rFont val="Arial"/>
        <family val="2"/>
      </rPr>
      <t xml:space="preserve">
</t>
    </r>
  </si>
  <si>
    <r>
      <rPr>
        <b/>
        <sz val="9"/>
        <rFont val="Arial"/>
        <family val="2"/>
      </rPr>
      <t xml:space="preserve">COFFRET CHIC
</t>
    </r>
    <r>
      <rPr>
        <b/>
        <sz val="6"/>
        <rFont val="Arial"/>
        <family val="2"/>
      </rPr>
      <t>9 SACHETS DE 100 g -</t>
    </r>
    <r>
      <rPr>
        <sz val="6"/>
        <rFont val="Arial"/>
        <family val="2"/>
      </rPr>
      <t xml:space="preserve"> 900 g net
L27 x l28 x H10 cm
Caramel au beurre salé lait, Rocs croustillants noir, Nougatine lait, Crunchy gianduja noir, Tuiles pomme caramel lait, Pécan blanc, Truffes fantaisies feuilletine, Crunchy framboise lait, Rocs au popcorn lait</t>
    </r>
    <r>
      <rPr>
        <sz val="7"/>
        <rFont val="Arial"/>
        <family val="2"/>
      </rPr>
      <t xml:space="preserve">
</t>
    </r>
  </si>
  <si>
    <t>PAGES 4 &amp; 5</t>
  </si>
  <si>
    <t>PAGES 6 &amp; 7</t>
  </si>
  <si>
    <t>305837 - 305840</t>
  </si>
  <si>
    <t>305838 -305841</t>
  </si>
  <si>
    <t>305839 -305842</t>
  </si>
  <si>
    <r>
      <rPr>
        <b/>
        <sz val="9"/>
        <color theme="1"/>
        <rFont val="Arial"/>
        <family val="2"/>
      </rPr>
      <t xml:space="preserve">COFFRET TRIANGLE
</t>
    </r>
    <r>
      <rPr>
        <b/>
        <sz val="6"/>
        <color theme="1"/>
        <rFont val="Arial"/>
        <family val="2"/>
      </rPr>
      <t>3 SACHETS -</t>
    </r>
    <r>
      <rPr>
        <sz val="6"/>
        <color theme="1"/>
        <rFont val="Arial"/>
        <family val="2"/>
      </rPr>
      <t xml:space="preserve"> 280 g net
L27 x l11 x H15,2 cm
Truffes fantaisies feuilletine, Mendiants noir, Mayottes lait</t>
    </r>
  </si>
  <si>
    <t>PAGE 8</t>
  </si>
  <si>
    <t>305845 - 305843 - 305847</t>
  </si>
  <si>
    <t>305846 - 305844 - 305848</t>
  </si>
  <si>
    <t>PAGE 9</t>
  </si>
  <si>
    <t>PAGES 10 &amp; 11</t>
  </si>
  <si>
    <r>
      <rPr>
        <b/>
        <sz val="8"/>
        <rFont val="Arial"/>
        <family val="2"/>
      </rPr>
      <t>COFFRET PRESTIGE NOEL MERVEILLEUX</t>
    </r>
    <r>
      <rPr>
        <b/>
        <sz val="9"/>
        <rFont val="Arial"/>
        <family val="2"/>
      </rPr>
      <t xml:space="preserve">
</t>
    </r>
    <r>
      <rPr>
        <b/>
        <sz val="6"/>
        <rFont val="Arial"/>
        <family val="2"/>
      </rPr>
      <t>12 SACHETS -</t>
    </r>
    <r>
      <rPr>
        <sz val="6"/>
        <rFont val="Arial"/>
        <family val="2"/>
      </rPr>
      <t xml:space="preserve"> 1,2 kg net
D28 x H11 cm
Caramel au beurre salé lait, Rocs croustillants noir, Nougatine lait, Crunchy gianduja noir, Tuiles pomme caramel lait, Pécan blanc, Truffes fantaisies feuilletine, Crunchy framboise lait, Rocs au popcorn lait, Mayottes lait, Carrés feuilletés noir, Truffes fantaisies chocolat noir
</t>
    </r>
    <r>
      <rPr>
        <sz val="7"/>
        <rFont val="Arial"/>
        <family val="2"/>
      </rPr>
      <t xml:space="preserve">
</t>
    </r>
  </si>
  <si>
    <t>BONGL</t>
  </si>
  <si>
    <r>
      <rPr>
        <b/>
        <sz val="7"/>
        <rFont val="Arial"/>
        <family val="2"/>
      </rPr>
      <t xml:space="preserve">ASSORTIMENT MINI SUJETS </t>
    </r>
    <r>
      <rPr>
        <b/>
        <sz val="5"/>
        <rFont val="Arial"/>
        <family val="2"/>
      </rPr>
      <t xml:space="preserve">150g net </t>
    </r>
    <r>
      <rPr>
        <sz val="11"/>
        <rFont val="Arial"/>
        <family val="2"/>
      </rPr>
      <t xml:space="preserve">
</t>
    </r>
    <r>
      <rPr>
        <sz val="6"/>
        <rFont val="Arial"/>
        <family val="2"/>
      </rPr>
      <t xml:space="preserve">L8 x l5 x H14 cm
Chocolat au lait, Chocolat noir, Chocolat blanc </t>
    </r>
  </si>
  <si>
    <r>
      <rPr>
        <b/>
        <sz val="8"/>
        <rFont val="Arial"/>
        <family val="2"/>
      </rPr>
      <t xml:space="preserve">SUCETTE PINGOUIN </t>
    </r>
    <r>
      <rPr>
        <b/>
        <sz val="5"/>
        <rFont val="Arial"/>
        <family val="2"/>
      </rPr>
      <t>35g net</t>
    </r>
    <r>
      <rPr>
        <sz val="11"/>
        <rFont val="Arial"/>
        <family val="2"/>
      </rPr>
      <t xml:space="preserve">
</t>
    </r>
    <r>
      <rPr>
        <sz val="6"/>
        <rFont val="Arial"/>
        <family val="2"/>
      </rPr>
      <t>D7 x H8,5 cm
Chocolat au lait 100% pur beurre de cacao</t>
    </r>
    <r>
      <rPr>
        <sz val="7"/>
        <rFont val="Arial"/>
        <family val="2"/>
      </rPr>
      <t xml:space="preserve">
</t>
    </r>
  </si>
  <si>
    <t>PAGES 12 &amp; 13</t>
  </si>
  <si>
    <r>
      <rPr>
        <b/>
        <sz val="8"/>
        <color theme="1"/>
        <rFont val="Arial"/>
        <family val="2"/>
      </rPr>
      <t xml:space="preserve">ASSORTIMENT CROUSTILLANT </t>
    </r>
    <r>
      <rPr>
        <b/>
        <sz val="5"/>
        <color theme="1"/>
        <rFont val="Arial"/>
        <family val="2"/>
      </rPr>
      <t>150 g net</t>
    </r>
    <r>
      <rPr>
        <sz val="11"/>
        <color theme="1"/>
        <rFont val="Arial"/>
        <family val="2"/>
      </rPr>
      <t xml:space="preserve">
</t>
    </r>
    <r>
      <rPr>
        <sz val="6"/>
        <color theme="1"/>
        <rFont val="Arial"/>
        <family val="2"/>
      </rPr>
      <t>Carrés feuilletés noir, Mayottes lait, Carats blanc</t>
    </r>
  </si>
  <si>
    <t>PAGE 14</t>
  </si>
  <si>
    <r>
      <rPr>
        <b/>
        <sz val="9"/>
        <color theme="1"/>
        <rFont val="Arial"/>
        <family val="2"/>
      </rPr>
      <t xml:space="preserve">COFFRET NOEL MERVEILLEUX
</t>
    </r>
    <r>
      <rPr>
        <b/>
        <sz val="6"/>
        <color theme="1"/>
        <rFont val="Arial"/>
        <family val="2"/>
      </rPr>
      <t>2 SACHETS -</t>
    </r>
    <r>
      <rPr>
        <sz val="6"/>
        <color theme="1"/>
        <rFont val="Arial"/>
        <family val="2"/>
      </rPr>
      <t xml:space="preserve"> 200 g net
L11 x l9,5 x H13 cm
Caramel au beurre salé lait, 
Tuiles framboise pécan noir</t>
    </r>
    <r>
      <rPr>
        <sz val="7"/>
        <color theme="1"/>
        <rFont val="Arial"/>
        <family val="2"/>
      </rPr>
      <t xml:space="preserve">
</t>
    </r>
  </si>
  <si>
    <r>
      <rPr>
        <b/>
        <sz val="9"/>
        <color theme="1"/>
        <rFont val="Arial"/>
        <family val="2"/>
      </rPr>
      <t xml:space="preserve">COFFRET NOEL MERVEILLEUX
</t>
    </r>
    <r>
      <rPr>
        <b/>
        <sz val="6"/>
        <color theme="1"/>
        <rFont val="Arial"/>
        <family val="2"/>
      </rPr>
      <t>4 SACHETS -</t>
    </r>
    <r>
      <rPr>
        <sz val="6"/>
        <color theme="1"/>
        <rFont val="Arial"/>
        <family val="2"/>
      </rPr>
      <t xml:space="preserve"> 400 g net
L17,5 x l10,5 x H13 cm
Caramel au beurre salé lait, 
Tuiles framboise pécan noir, Crunchy gianduja noir, 
Carrés feuilletés lait</t>
    </r>
  </si>
  <si>
    <r>
      <rPr>
        <b/>
        <sz val="9"/>
        <rFont val="Arial"/>
        <family val="2"/>
      </rPr>
      <t xml:space="preserve">COFFRET NOEL MERVEILLEUX
</t>
    </r>
    <r>
      <rPr>
        <b/>
        <sz val="6"/>
        <rFont val="Arial"/>
        <family val="2"/>
      </rPr>
      <t>6 SACHETS -</t>
    </r>
    <r>
      <rPr>
        <sz val="6"/>
        <rFont val="Arial"/>
        <family val="2"/>
      </rPr>
      <t xml:space="preserve"> 600 g net
L19,5 x l15 x H13 cm
Caramel au beurre salé lait, 
Tuiles framboise pécan noir, 
Crunchy gianduja noir, Carrés feuilletés lait, 
Rocs au popcorn lait, Pécan blanc</t>
    </r>
    <r>
      <rPr>
        <sz val="7"/>
        <rFont val="Arial"/>
        <family val="2"/>
      </rPr>
      <t xml:space="preserve">
</t>
    </r>
  </si>
  <si>
    <r>
      <rPr>
        <b/>
        <sz val="9"/>
        <rFont val="Arial"/>
        <family val="2"/>
      </rPr>
      <t xml:space="preserve">COFFRET NOEL MERVEILLEUX
</t>
    </r>
    <r>
      <rPr>
        <b/>
        <sz val="6"/>
        <rFont val="Arial"/>
        <family val="2"/>
      </rPr>
      <t>8 SACHETS -</t>
    </r>
    <r>
      <rPr>
        <sz val="6"/>
        <rFont val="Arial"/>
        <family val="2"/>
      </rPr>
      <t xml:space="preserve"> 800 g net
L22 x l17,5 x H13 cm
Caramel au beurre salé lait,
Tuiles framboise pécan noir, 
Crunchy gianduja noir, Carrés feuilletés lait, 
Rocs au popcorn lait, Pécan blanc, 
Mayottes lait, Pétillant noir</t>
    </r>
    <r>
      <rPr>
        <sz val="7"/>
        <rFont val="Arial"/>
        <family val="2"/>
      </rPr>
      <t xml:space="preserve">
</t>
    </r>
  </si>
  <si>
    <r>
      <rPr>
        <b/>
        <sz val="8"/>
        <color theme="1"/>
        <rFont val="Arial"/>
        <family val="2"/>
      </rPr>
      <t xml:space="preserve">EDEN 
</t>
    </r>
    <r>
      <rPr>
        <b/>
        <sz val="5"/>
        <color theme="1"/>
        <rFont val="Arial"/>
        <family val="2"/>
      </rPr>
      <t xml:space="preserve">3 SACHETS </t>
    </r>
    <r>
      <rPr>
        <sz val="5"/>
        <color theme="1"/>
        <rFont val="Arial"/>
        <family val="2"/>
      </rPr>
      <t>- 300  g net</t>
    </r>
    <r>
      <rPr>
        <b/>
        <sz val="5"/>
        <color theme="1"/>
        <rFont val="Arial"/>
        <family val="2"/>
      </rPr>
      <t xml:space="preserve">
</t>
    </r>
    <r>
      <rPr>
        <sz val="6"/>
        <rFont val="Arial"/>
        <family val="2"/>
      </rPr>
      <t>L15 x l14 x H17 cm</t>
    </r>
    <r>
      <rPr>
        <b/>
        <sz val="5"/>
        <color theme="1"/>
        <rFont val="Arial"/>
        <family val="2"/>
      </rPr>
      <t xml:space="preserve">
</t>
    </r>
    <r>
      <rPr>
        <sz val="6"/>
        <color theme="1"/>
        <rFont val="Arial"/>
        <family val="2"/>
      </rPr>
      <t>Gianduja lait, Rocs aux amandes lait, 
Tuiles framboise pécan noir</t>
    </r>
    <r>
      <rPr>
        <sz val="7"/>
        <color theme="1"/>
        <rFont val="Arial"/>
        <family val="2"/>
      </rPr>
      <t xml:space="preserve">
</t>
    </r>
  </si>
  <si>
    <r>
      <rPr>
        <b/>
        <sz val="8"/>
        <color theme="1"/>
        <rFont val="Arial"/>
        <family val="2"/>
      </rPr>
      <t xml:space="preserve">EDEN 
</t>
    </r>
    <r>
      <rPr>
        <b/>
        <sz val="5"/>
        <color theme="1"/>
        <rFont val="Arial"/>
        <family val="2"/>
      </rPr>
      <t xml:space="preserve">5 SACHETS </t>
    </r>
    <r>
      <rPr>
        <sz val="5"/>
        <color theme="1"/>
        <rFont val="Arial"/>
        <family val="2"/>
      </rPr>
      <t>- 500  g net</t>
    </r>
    <r>
      <rPr>
        <b/>
        <sz val="5"/>
        <color theme="1"/>
        <rFont val="Arial"/>
        <family val="2"/>
      </rPr>
      <t xml:space="preserve">
</t>
    </r>
    <r>
      <rPr>
        <sz val="6"/>
        <rFont val="Arial"/>
        <family val="2"/>
      </rPr>
      <t>L20 x l17 x H21 cm</t>
    </r>
    <r>
      <rPr>
        <b/>
        <sz val="5"/>
        <color theme="1"/>
        <rFont val="Arial"/>
        <family val="2"/>
      </rPr>
      <t xml:space="preserve">
</t>
    </r>
    <r>
      <rPr>
        <sz val="6"/>
        <color theme="1"/>
        <rFont val="Arial"/>
        <family val="2"/>
      </rPr>
      <t>Gianduja lait, Rocs aux amandes lait, 
Tuiles framboise pécan noir, Carrés feuilletés noir,
Carats blanc</t>
    </r>
    <r>
      <rPr>
        <sz val="7"/>
        <color theme="1"/>
        <rFont val="Arial"/>
        <family val="2"/>
      </rPr>
      <t xml:space="preserve">
</t>
    </r>
  </si>
  <si>
    <r>
      <rPr>
        <b/>
        <sz val="8"/>
        <rFont val="Arial"/>
        <family val="2"/>
      </rPr>
      <t xml:space="preserve">KONE </t>
    </r>
    <r>
      <rPr>
        <b/>
        <sz val="5"/>
        <rFont val="Arial"/>
        <family val="2"/>
      </rPr>
      <t>100 g net</t>
    </r>
    <r>
      <rPr>
        <sz val="11"/>
        <rFont val="Arial"/>
        <family val="2"/>
      </rPr>
      <t xml:space="preserve">
</t>
    </r>
    <r>
      <rPr>
        <sz val="6"/>
        <rFont val="Arial"/>
        <family val="2"/>
      </rPr>
      <t>L7 x l7 x H15 cm
Pétillant lait, Caramel au beurre salé lait, 
Rocs croustillants noir</t>
    </r>
    <r>
      <rPr>
        <sz val="7"/>
        <rFont val="Arial"/>
        <family val="2"/>
      </rPr>
      <t xml:space="preserve">
</t>
    </r>
  </si>
  <si>
    <r>
      <rPr>
        <b/>
        <sz val="8"/>
        <rFont val="Arial"/>
        <family val="2"/>
      </rPr>
      <t>MINI TULIPE 3 CHOCOLATS</t>
    </r>
    <r>
      <rPr>
        <b/>
        <sz val="9"/>
        <rFont val="Arial"/>
        <family val="2"/>
      </rPr>
      <t xml:space="preserve"> </t>
    </r>
    <r>
      <rPr>
        <b/>
        <sz val="5"/>
        <rFont val="Arial"/>
        <family val="2"/>
      </rPr>
      <t xml:space="preserve">
</t>
    </r>
    <r>
      <rPr>
        <sz val="6"/>
        <rFont val="Arial"/>
        <family val="2"/>
      </rPr>
      <t>L5,5 x l5 x H6 cm</t>
    </r>
    <r>
      <rPr>
        <b/>
        <sz val="5"/>
        <rFont val="Arial"/>
        <family val="2"/>
      </rPr>
      <t xml:space="preserve">
</t>
    </r>
    <r>
      <rPr>
        <sz val="6"/>
        <rFont val="Arial"/>
        <family val="2"/>
      </rPr>
      <t>Mayotte lait, Crunchy gianduja noir, Carats blanc</t>
    </r>
    <r>
      <rPr>
        <sz val="7"/>
        <rFont val="Arial"/>
        <family val="2"/>
      </rPr>
      <t xml:space="preserve">
</t>
    </r>
  </si>
  <si>
    <r>
      <rPr>
        <b/>
        <sz val="8"/>
        <color theme="1"/>
        <rFont val="Arial"/>
        <family val="2"/>
      </rPr>
      <t xml:space="preserve">EDEN 
</t>
    </r>
    <r>
      <rPr>
        <b/>
        <sz val="5"/>
        <color theme="1"/>
        <rFont val="Arial"/>
        <family val="2"/>
      </rPr>
      <t xml:space="preserve">7 SACHETS </t>
    </r>
    <r>
      <rPr>
        <sz val="5"/>
        <color theme="1"/>
        <rFont val="Arial"/>
        <family val="2"/>
      </rPr>
      <t>- 700  g net</t>
    </r>
    <r>
      <rPr>
        <b/>
        <sz val="5"/>
        <color theme="1"/>
        <rFont val="Arial"/>
        <family val="2"/>
      </rPr>
      <t xml:space="preserve">
</t>
    </r>
    <r>
      <rPr>
        <sz val="6"/>
        <rFont val="Arial"/>
        <family val="2"/>
      </rPr>
      <t>L26,5 x l19,8 x H25 cm</t>
    </r>
    <r>
      <rPr>
        <b/>
        <sz val="5"/>
        <color theme="1"/>
        <rFont val="Arial"/>
        <family val="2"/>
      </rPr>
      <t xml:space="preserve">
</t>
    </r>
    <r>
      <rPr>
        <sz val="6"/>
        <color theme="1"/>
        <rFont val="Arial"/>
        <family val="2"/>
      </rPr>
      <t>Gianduja lait, Rocs aux amandes lait, 
Tuiles framboise pécan noir, Carrés feuilletés noir, 
Carats blanc, Nougatine lait, Rocs croustillants noir</t>
    </r>
    <r>
      <rPr>
        <sz val="7"/>
        <color theme="1"/>
        <rFont val="Arial"/>
        <family val="2"/>
      </rPr>
      <t xml:space="preserve">
</t>
    </r>
  </si>
  <si>
    <r>
      <rPr>
        <b/>
        <sz val="8"/>
        <rFont val="Arial"/>
        <family val="2"/>
      </rPr>
      <t>MINI TULIPE 6 CHOCOLATS</t>
    </r>
    <r>
      <rPr>
        <b/>
        <sz val="9"/>
        <rFont val="Arial"/>
        <family val="2"/>
      </rPr>
      <t xml:space="preserve"> </t>
    </r>
    <r>
      <rPr>
        <b/>
        <sz val="5"/>
        <rFont val="Arial"/>
        <family val="2"/>
      </rPr>
      <t xml:space="preserve">
</t>
    </r>
    <r>
      <rPr>
        <sz val="6"/>
        <rFont val="Arial"/>
        <family val="2"/>
      </rPr>
      <t>L7,5 x l5 x H7 cm</t>
    </r>
    <r>
      <rPr>
        <b/>
        <sz val="5"/>
        <rFont val="Arial"/>
        <family val="2"/>
      </rPr>
      <t xml:space="preserve">
</t>
    </r>
    <r>
      <rPr>
        <sz val="6"/>
        <rFont val="Arial"/>
        <family val="2"/>
      </rPr>
      <t>Mayotte lait, Crunchy gianduja noir, Carats blanc</t>
    </r>
    <r>
      <rPr>
        <sz val="7"/>
        <rFont val="Arial"/>
        <family val="2"/>
      </rPr>
      <t xml:space="preserve">
</t>
    </r>
  </si>
  <si>
    <r>
      <rPr>
        <b/>
        <sz val="9"/>
        <color theme="1"/>
        <rFont val="Arial"/>
        <family val="2"/>
      </rPr>
      <t xml:space="preserve">COFFRET NOEL FÉERIQUE
</t>
    </r>
    <r>
      <rPr>
        <b/>
        <sz val="6"/>
        <color theme="1"/>
        <rFont val="Arial"/>
        <family val="2"/>
      </rPr>
      <t>2 SACHETS -</t>
    </r>
    <r>
      <rPr>
        <sz val="6"/>
        <color theme="1"/>
        <rFont val="Arial"/>
        <family val="2"/>
      </rPr>
      <t xml:space="preserve"> 200 g net
L11 x l9,5 x H13 cm
Caramel au beurre salé lait, 
Tuiles framboise pécan noir</t>
    </r>
    <r>
      <rPr>
        <sz val="7"/>
        <color theme="1"/>
        <rFont val="Arial"/>
        <family val="2"/>
      </rPr>
      <t xml:space="preserve">
</t>
    </r>
  </si>
  <si>
    <r>
      <rPr>
        <b/>
        <sz val="9"/>
        <color theme="1"/>
        <rFont val="Arial"/>
        <family val="2"/>
      </rPr>
      <t xml:space="preserve">COFFRET NOEL FÉERIQUE
</t>
    </r>
    <r>
      <rPr>
        <b/>
        <sz val="6"/>
        <color theme="1"/>
        <rFont val="Arial"/>
        <family val="2"/>
      </rPr>
      <t>4 SACHETS -</t>
    </r>
    <r>
      <rPr>
        <sz val="6"/>
        <color theme="1"/>
        <rFont val="Arial"/>
        <family val="2"/>
      </rPr>
      <t xml:space="preserve"> 400 g net
L17,5 x l10,5 x H13 cm
Caramel au beurre salé lait, 
Tuiles framboise pécan noir, Crunchy gianduja noir,
Carrés feuilletés lait</t>
    </r>
  </si>
  <si>
    <r>
      <rPr>
        <b/>
        <sz val="9"/>
        <rFont val="Arial"/>
        <family val="2"/>
      </rPr>
      <t xml:space="preserve">COFFRET NOEL FÉERIQUE
</t>
    </r>
    <r>
      <rPr>
        <b/>
        <sz val="6"/>
        <rFont val="Arial"/>
        <family val="2"/>
      </rPr>
      <t>6 SACHETS -</t>
    </r>
    <r>
      <rPr>
        <sz val="6"/>
        <rFont val="Arial"/>
        <family val="2"/>
      </rPr>
      <t xml:space="preserve"> 600 g net
L19,5 x l15 x H13 cm
Caramel au beurre salé lait, 
Tuiles framboise pécan noir, Crunchy gianduja noir, 
Carrés feuilletés lait, Rocs au popcorn lait, Pécan blanc</t>
    </r>
    <r>
      <rPr>
        <sz val="7"/>
        <rFont val="Arial"/>
        <family val="2"/>
      </rPr>
      <t xml:space="preserve">
</t>
    </r>
  </si>
  <si>
    <r>
      <rPr>
        <b/>
        <sz val="9"/>
        <rFont val="Arial"/>
        <family val="2"/>
      </rPr>
      <t xml:space="preserve">COFFRET ÉLÉGANCE
</t>
    </r>
    <r>
      <rPr>
        <b/>
        <sz val="6"/>
        <rFont val="Arial"/>
        <family val="2"/>
      </rPr>
      <t>4 SACHETS -</t>
    </r>
    <r>
      <rPr>
        <sz val="6"/>
        <rFont val="Arial"/>
        <family val="2"/>
      </rPr>
      <t xml:space="preserve"> 380 g net
L18,5 x l18,5 x H8,5 cm
Mini orangettes, Mendiants noir, Gianduja lait, 
Truffes fantaisies chocolat noir</t>
    </r>
    <r>
      <rPr>
        <sz val="7"/>
        <rFont val="Arial"/>
        <family val="2"/>
      </rPr>
      <t xml:space="preserve">
</t>
    </r>
  </si>
  <si>
    <r>
      <rPr>
        <b/>
        <sz val="9"/>
        <rFont val="Arial"/>
        <family val="2"/>
      </rPr>
      <t xml:space="preserve">COFFRET ÉLÉGANCE
</t>
    </r>
    <r>
      <rPr>
        <b/>
        <sz val="6"/>
        <rFont val="Arial"/>
        <family val="2"/>
      </rPr>
      <t>6 SACHETS -</t>
    </r>
    <r>
      <rPr>
        <sz val="6"/>
        <rFont val="Arial"/>
        <family val="2"/>
      </rPr>
      <t xml:space="preserve"> 580 g net
L25 x l18,5 x H8,5 cm
Mini orangettes, Mendiants noir, Gianduja lait, 
Truffes fantaisies chocolat noir, Rocs aux amandes lait, Caramel au beurre salé lait</t>
    </r>
    <r>
      <rPr>
        <sz val="7"/>
        <rFont val="Arial"/>
        <family val="2"/>
      </rPr>
      <t xml:space="preserve">
</t>
    </r>
  </si>
  <si>
    <r>
      <rPr>
        <b/>
        <sz val="8"/>
        <rFont val="Arial"/>
        <family val="2"/>
      </rPr>
      <t xml:space="preserve">BONHOMME DE NEIGE </t>
    </r>
    <r>
      <rPr>
        <b/>
        <sz val="5"/>
        <rFont val="Arial"/>
        <family val="2"/>
      </rPr>
      <t>50g net</t>
    </r>
    <r>
      <rPr>
        <sz val="11"/>
        <rFont val="Arial"/>
        <family val="2"/>
      </rPr>
      <t xml:space="preserve">
</t>
    </r>
    <r>
      <rPr>
        <sz val="6"/>
        <rFont val="Arial"/>
        <family val="2"/>
      </rPr>
      <t>L5,7 x l4,6 x H10,5 cm
Chocolat au lait 100% pur beurre de cacao</t>
    </r>
    <r>
      <rPr>
        <sz val="7"/>
        <rFont val="Arial"/>
        <family val="2"/>
      </rPr>
      <t xml:space="preserve">
</t>
    </r>
  </si>
  <si>
    <r>
      <rPr>
        <b/>
        <sz val="8"/>
        <rFont val="Arial"/>
        <family val="2"/>
      </rPr>
      <t xml:space="preserve">BONHOMME DE NEIGE </t>
    </r>
    <r>
      <rPr>
        <b/>
        <sz val="5"/>
        <rFont val="Arial"/>
        <family val="2"/>
      </rPr>
      <t>50g net</t>
    </r>
    <r>
      <rPr>
        <sz val="11"/>
        <rFont val="Arial"/>
        <family val="2"/>
      </rPr>
      <t xml:space="preserve">
</t>
    </r>
    <r>
      <rPr>
        <sz val="6"/>
        <rFont val="Arial"/>
        <family val="2"/>
      </rPr>
      <t>L5,7 x l4,6 x H10,5 cm
Chocolat NOIR 70% cacao, 100% pur beurre de cacao</t>
    </r>
    <r>
      <rPr>
        <sz val="7"/>
        <rFont val="Arial"/>
        <family val="2"/>
      </rPr>
      <t xml:space="preserve">
</t>
    </r>
  </si>
  <si>
    <r>
      <rPr>
        <b/>
        <sz val="8"/>
        <color theme="1"/>
        <rFont val="Arial"/>
        <family val="2"/>
      </rPr>
      <t xml:space="preserve">MUG NOEL MERVEILLEUX </t>
    </r>
    <r>
      <rPr>
        <b/>
        <sz val="5"/>
        <color theme="1"/>
        <rFont val="Arial"/>
        <family val="2"/>
      </rPr>
      <t>118 g net</t>
    </r>
    <r>
      <rPr>
        <sz val="11"/>
        <color theme="1"/>
        <rFont val="Arial"/>
        <family val="2"/>
      </rPr>
      <t xml:space="preserve">
</t>
    </r>
    <r>
      <rPr>
        <sz val="6"/>
        <rFont val="Arial"/>
        <family val="2"/>
      </rPr>
      <t>L12 x l8 x H22 cm</t>
    </r>
    <r>
      <rPr>
        <sz val="6"/>
        <color theme="1"/>
        <rFont val="Arial"/>
        <family val="2"/>
      </rPr>
      <t xml:space="preserve">
Sucette confettis en chocolat lau lait, 
Sachet de mini sujets de Noël en chocolat au lait</t>
    </r>
    <r>
      <rPr>
        <sz val="7"/>
        <color theme="1"/>
        <rFont val="Arial"/>
        <family val="2"/>
      </rPr>
      <t xml:space="preserve">
</t>
    </r>
  </si>
  <si>
    <r>
      <rPr>
        <b/>
        <sz val="7"/>
        <color theme="1"/>
        <rFont val="Arial"/>
        <family val="2"/>
      </rPr>
      <t>FEUTRINE CHEVAL NOEL MERVEILLEUX</t>
    </r>
    <r>
      <rPr>
        <b/>
        <sz val="5"/>
        <color theme="1"/>
        <rFont val="Arial"/>
        <family val="2"/>
      </rPr>
      <t xml:space="preserve"> 185 g net</t>
    </r>
    <r>
      <rPr>
        <sz val="11"/>
        <color theme="1"/>
        <rFont val="Arial"/>
        <family val="2"/>
      </rPr>
      <t xml:space="preserve">
</t>
    </r>
    <r>
      <rPr>
        <sz val="6"/>
        <rFont val="Arial"/>
        <family val="2"/>
      </rPr>
      <t>L19,5 x l7,5 x H24 cm</t>
    </r>
    <r>
      <rPr>
        <sz val="6"/>
        <color theme="1"/>
        <rFont val="Arial"/>
        <family val="2"/>
      </rPr>
      <t xml:space="preserve">
Sucette pingouin en chocolat au lait, 
Sachet de mini sujets de Noël en chocolat au lait, 
Moulage Bonhomme de neige en chocolat au lait, 
Poster à colorier inclus</t>
    </r>
    <r>
      <rPr>
        <sz val="7"/>
        <color theme="1"/>
        <rFont val="Arial"/>
        <family val="2"/>
      </rPr>
      <t xml:space="preserve">
</t>
    </r>
  </si>
  <si>
    <r>
      <rPr>
        <b/>
        <sz val="8"/>
        <color theme="1"/>
        <rFont val="Arial"/>
        <family val="2"/>
      </rPr>
      <t xml:space="preserve">ASSORTIMENT PATES DE FRUITS </t>
    </r>
    <r>
      <rPr>
        <b/>
        <sz val="5"/>
        <color theme="1"/>
        <rFont val="Arial"/>
        <family val="2"/>
      </rPr>
      <t>200 g net</t>
    </r>
    <r>
      <rPr>
        <sz val="11"/>
        <color theme="1"/>
        <rFont val="Arial"/>
        <family val="2"/>
      </rPr>
      <t xml:space="preserve">
</t>
    </r>
    <r>
      <rPr>
        <sz val="6"/>
        <color theme="1"/>
        <rFont val="Arial"/>
        <family val="2"/>
      </rPr>
      <t>Pâtes de fruits, parfums : abricot, fraise, framboise, orange, cassis (teneur en fruits de 50 à 52%)</t>
    </r>
  </si>
  <si>
    <r>
      <rPr>
        <b/>
        <sz val="7"/>
        <rFont val="Arial"/>
        <family val="2"/>
      </rPr>
      <t>ROCS CROUSTILLANTS NOIR</t>
    </r>
    <r>
      <rPr>
        <b/>
        <sz val="8"/>
        <rFont val="Arial"/>
        <family val="2"/>
      </rPr>
      <t xml:space="preserve"> </t>
    </r>
    <r>
      <rPr>
        <b/>
        <sz val="4"/>
        <rFont val="Arial"/>
        <family val="2"/>
      </rPr>
      <t>SACHET 100 g net</t>
    </r>
    <r>
      <rPr>
        <sz val="11"/>
        <rFont val="Arial"/>
        <family val="2"/>
      </rPr>
      <t xml:space="preserve">
</t>
    </r>
    <r>
      <rPr>
        <sz val="6"/>
        <rFont val="Arial"/>
        <family val="2"/>
      </rPr>
      <t>Chocolat noir et céréales croustillantes, effet crunchy</t>
    </r>
    <r>
      <rPr>
        <sz val="7"/>
        <rFont val="Arial"/>
        <family val="2"/>
      </rPr>
      <t xml:space="preserve">                             </t>
    </r>
  </si>
  <si>
    <r>
      <rPr>
        <b/>
        <sz val="7"/>
        <color theme="1"/>
        <rFont val="Arial"/>
        <family val="2"/>
      </rPr>
      <t>NOUGATINE LAIT</t>
    </r>
    <r>
      <rPr>
        <b/>
        <sz val="8"/>
        <color theme="1"/>
        <rFont val="Arial"/>
        <family val="2"/>
      </rPr>
      <t xml:space="preserve"> </t>
    </r>
    <r>
      <rPr>
        <b/>
        <sz val="4"/>
        <color theme="1"/>
        <rFont val="Arial"/>
        <family val="2"/>
      </rPr>
      <t>SACHET 100 g net</t>
    </r>
    <r>
      <rPr>
        <sz val="11"/>
        <color theme="1"/>
        <rFont val="Arial"/>
        <family val="2"/>
      </rPr>
      <t xml:space="preserve">
</t>
    </r>
    <r>
      <rPr>
        <sz val="6"/>
        <color theme="1"/>
        <rFont val="Arial"/>
        <family val="2"/>
      </rPr>
      <t>Gianduja (chocolat et noisettes) et brisures de nougatine, enrobage chocolat au lait</t>
    </r>
    <r>
      <rPr>
        <sz val="7"/>
        <color theme="1"/>
        <rFont val="Arial"/>
        <family val="2"/>
      </rPr>
      <t xml:space="preserve">                             </t>
    </r>
  </si>
  <si>
    <t>VALE100LAI</t>
  </si>
  <si>
    <r>
      <rPr>
        <b/>
        <sz val="7"/>
        <color theme="1"/>
        <rFont val="Arial"/>
        <family val="2"/>
      </rPr>
      <t>CRUNCHY GIANDUJA NOIR</t>
    </r>
    <r>
      <rPr>
        <b/>
        <sz val="8"/>
        <color theme="1"/>
        <rFont val="Arial"/>
        <family val="2"/>
      </rPr>
      <t xml:space="preserve"> </t>
    </r>
    <r>
      <rPr>
        <b/>
        <sz val="4"/>
        <color theme="1"/>
        <rFont val="Arial"/>
        <family val="2"/>
      </rPr>
      <t>SACHET 100 g net</t>
    </r>
    <r>
      <rPr>
        <sz val="11"/>
        <color theme="1"/>
        <rFont val="Arial"/>
        <family val="2"/>
      </rPr>
      <t xml:space="preserve">
</t>
    </r>
    <r>
      <rPr>
        <sz val="6"/>
        <color theme="1"/>
        <rFont val="Arial"/>
        <family val="2"/>
      </rPr>
      <t xml:space="preserve">Gianduja (chocolat et noisettes) et céréales croustillantes, enrobage chocolat noir   </t>
    </r>
    <r>
      <rPr>
        <sz val="7"/>
        <color theme="1"/>
        <rFont val="Arial"/>
        <family val="2"/>
      </rPr>
      <t xml:space="preserve">                          </t>
    </r>
  </si>
  <si>
    <r>
      <rPr>
        <b/>
        <sz val="7"/>
        <rFont val="Arial"/>
        <family val="2"/>
      </rPr>
      <t>TUILES POMME CARAMEL LAIT</t>
    </r>
    <r>
      <rPr>
        <b/>
        <sz val="8"/>
        <rFont val="Arial"/>
        <family val="2"/>
      </rPr>
      <t xml:space="preserve"> </t>
    </r>
    <r>
      <rPr>
        <b/>
        <sz val="4"/>
        <rFont val="Arial"/>
        <family val="2"/>
      </rPr>
      <t>SACHET 100 g net</t>
    </r>
    <r>
      <rPr>
        <sz val="11"/>
        <rFont val="Arial"/>
        <family val="2"/>
      </rPr>
      <t xml:space="preserve">
</t>
    </r>
    <r>
      <rPr>
        <sz val="6"/>
        <rFont val="Arial"/>
        <family val="2"/>
      </rPr>
      <t>Palet au chocolat au lait, éclats de caramel au beurre salé AOP et pépites de fruits (pommes)</t>
    </r>
    <r>
      <rPr>
        <sz val="7"/>
        <rFont val="Arial"/>
        <family val="2"/>
      </rPr>
      <t xml:space="preserve">                       </t>
    </r>
  </si>
  <si>
    <r>
      <rPr>
        <b/>
        <sz val="7"/>
        <color theme="1"/>
        <rFont val="Arial"/>
        <family val="2"/>
      </rPr>
      <t>CRUNCHY FRAMBOISE LAIT</t>
    </r>
    <r>
      <rPr>
        <b/>
        <sz val="8"/>
        <color theme="1"/>
        <rFont val="Arial"/>
        <family val="2"/>
      </rPr>
      <t xml:space="preserve"> </t>
    </r>
    <r>
      <rPr>
        <b/>
        <sz val="4"/>
        <color theme="1"/>
        <rFont val="Arial"/>
        <family val="2"/>
      </rPr>
      <t>SACHET 100 g net</t>
    </r>
    <r>
      <rPr>
        <sz val="11"/>
        <color theme="1"/>
        <rFont val="Arial"/>
        <family val="2"/>
      </rPr>
      <t xml:space="preserve">
</t>
    </r>
    <r>
      <rPr>
        <sz val="6"/>
        <color theme="1"/>
        <rFont val="Arial"/>
        <family val="2"/>
      </rPr>
      <t xml:space="preserve">Fourrage chocolat au lait, céréales croustillantes et pépites de framboise, enrobage chocolat au lait   </t>
    </r>
    <r>
      <rPr>
        <sz val="7"/>
        <color theme="1"/>
        <rFont val="Arial"/>
        <family val="2"/>
      </rPr>
      <t xml:space="preserve">                          </t>
    </r>
  </si>
  <si>
    <r>
      <rPr>
        <b/>
        <sz val="7"/>
        <color theme="1"/>
        <rFont val="Arial"/>
        <family val="2"/>
      </rPr>
      <t xml:space="preserve">CARRÉS FEUILLETÉS NOIR </t>
    </r>
    <r>
      <rPr>
        <b/>
        <sz val="4"/>
        <color theme="1"/>
        <rFont val="Arial"/>
        <family val="2"/>
      </rPr>
      <t>SACHET 100 g net</t>
    </r>
    <r>
      <rPr>
        <sz val="11"/>
        <color theme="1"/>
        <rFont val="Arial"/>
        <family val="2"/>
      </rPr>
      <t xml:space="preserve">
</t>
    </r>
    <r>
      <rPr>
        <sz val="6"/>
        <color theme="1"/>
        <rFont val="Arial"/>
        <family val="2"/>
      </rPr>
      <t>Praliné amandes et noisettes, feuilleté croustillant, enrobage chocolat au lait</t>
    </r>
    <r>
      <rPr>
        <sz val="7"/>
        <color theme="1"/>
        <rFont val="Arial"/>
        <family val="2"/>
      </rPr>
      <t xml:space="preserve">                             </t>
    </r>
  </si>
  <si>
    <t>CARR100NO</t>
  </si>
  <si>
    <r>
      <rPr>
        <b/>
        <sz val="7"/>
        <color theme="1"/>
        <rFont val="Arial"/>
        <family val="2"/>
      </rPr>
      <t>MENDIANTS NOIR</t>
    </r>
    <r>
      <rPr>
        <b/>
        <sz val="8"/>
        <color theme="1"/>
        <rFont val="Arial"/>
        <family val="2"/>
      </rPr>
      <t xml:space="preserve"> </t>
    </r>
    <r>
      <rPr>
        <b/>
        <sz val="4"/>
        <color theme="1"/>
        <rFont val="Arial"/>
        <family val="2"/>
      </rPr>
      <t>SACHET 80 g net</t>
    </r>
    <r>
      <rPr>
        <sz val="11"/>
        <color theme="1"/>
        <rFont val="Arial"/>
        <family val="2"/>
      </rPr>
      <t xml:space="preserve">
</t>
    </r>
    <r>
      <rPr>
        <sz val="6"/>
        <color theme="1"/>
        <rFont val="Arial"/>
        <family val="2"/>
      </rPr>
      <t>Palet au chocolat noir, Amande, Noisette, Pistache, Raisin</t>
    </r>
    <r>
      <rPr>
        <sz val="7"/>
        <color theme="1"/>
        <rFont val="Arial"/>
        <family val="2"/>
      </rPr>
      <t xml:space="preserve">                              </t>
    </r>
  </si>
  <si>
    <r>
      <rPr>
        <b/>
        <sz val="7"/>
        <rFont val="Arial"/>
        <family val="2"/>
      </rPr>
      <t xml:space="preserve">GALETTES PUR BEURRE </t>
    </r>
    <r>
      <rPr>
        <b/>
        <sz val="4"/>
        <rFont val="Arial"/>
        <family val="2"/>
      </rPr>
      <t>SACHET 100 g net</t>
    </r>
    <r>
      <rPr>
        <sz val="11"/>
        <rFont val="Arial"/>
        <family val="2"/>
      </rPr>
      <t xml:space="preserve">
</t>
    </r>
    <r>
      <rPr>
        <sz val="6"/>
        <rFont val="Arial"/>
        <family val="2"/>
      </rPr>
      <t>Biscuit sablé au beurre demi-sel de baratte.</t>
    </r>
    <r>
      <rPr>
        <sz val="7"/>
        <rFont val="Arial"/>
        <family val="2"/>
      </rPr>
      <t xml:space="preserve">                            </t>
    </r>
  </si>
  <si>
    <r>
      <rPr>
        <b/>
        <sz val="7"/>
        <rFont val="Arial"/>
        <family val="2"/>
      </rPr>
      <t xml:space="preserve">SPÉCULOOS </t>
    </r>
    <r>
      <rPr>
        <b/>
        <sz val="4"/>
        <rFont val="Arial"/>
        <family val="2"/>
      </rPr>
      <t>SACHET 100 g net</t>
    </r>
    <r>
      <rPr>
        <sz val="11"/>
        <rFont val="Arial"/>
        <family val="2"/>
      </rPr>
      <t xml:space="preserve">
</t>
    </r>
    <r>
      <rPr>
        <sz val="6"/>
        <rFont val="Arial"/>
        <family val="2"/>
      </rPr>
      <t>Recette traditionnelle à la canelle, beurre demi-sel de baratte</t>
    </r>
    <r>
      <rPr>
        <sz val="7"/>
        <rFont val="Arial"/>
        <family val="2"/>
      </rPr>
      <t xml:space="preserve">                         </t>
    </r>
  </si>
  <si>
    <r>
      <rPr>
        <b/>
        <sz val="9"/>
        <rFont val="Arial"/>
        <family val="2"/>
      </rPr>
      <t xml:space="preserve">PANIER PAUSE SAVEURS
</t>
    </r>
    <r>
      <rPr>
        <b/>
        <sz val="6"/>
        <rFont val="Arial"/>
        <family val="2"/>
      </rPr>
      <t>462 g net</t>
    </r>
    <r>
      <rPr>
        <sz val="6"/>
        <rFont val="Arial"/>
        <family val="2"/>
      </rPr>
      <t xml:space="preserve"> - L24 x l19 x H8,5 cm
Cuillère en chocolat noir, Carrés feuilletés noir, Gianduja lait, Galettes pur beurre, Terrine grattons de canard à l'échalote, Confiture fraise gourmande</t>
    </r>
    <r>
      <rPr>
        <sz val="7"/>
        <rFont val="Arial"/>
        <family val="2"/>
      </rPr>
      <t xml:space="preserve">
</t>
    </r>
  </si>
  <si>
    <r>
      <rPr>
        <b/>
        <sz val="9"/>
        <rFont val="Arial"/>
        <family val="2"/>
      </rPr>
      <t xml:space="preserve">COFFRET ESCALE GOURMANDE
</t>
    </r>
    <r>
      <rPr>
        <b/>
        <sz val="6"/>
        <rFont val="Arial"/>
        <family val="2"/>
      </rPr>
      <t>642 g net + 1l</t>
    </r>
    <r>
      <rPr>
        <sz val="6"/>
        <rFont val="Arial"/>
        <family val="2"/>
      </rPr>
      <t xml:space="preserve"> - L21 x L21 x H30 cm
Carats blanc, Carrés feuilletés noir, Gianduja lait, 
Galettes pur beurre, Biscuts salés emmental, 
Jus de pomme, Terrine grattons de canard à l'échalote, Confiture fraise gourmande</t>
    </r>
    <r>
      <rPr>
        <sz val="7"/>
        <rFont val="Arial"/>
        <family val="2"/>
      </rPr>
      <t xml:space="preserve">
</t>
    </r>
  </si>
  <si>
    <r>
      <rPr>
        <b/>
        <sz val="9"/>
        <rFont val="Arial"/>
        <family val="2"/>
      </rPr>
      <t xml:space="preserve">COFFRET HALE PRESTIGE
</t>
    </r>
    <r>
      <rPr>
        <b/>
        <sz val="6"/>
        <rFont val="Arial"/>
        <family val="2"/>
      </rPr>
      <t xml:space="preserve">1030 g net + 75 cl </t>
    </r>
    <r>
      <rPr>
        <sz val="6"/>
        <rFont val="Arial"/>
        <family val="2"/>
      </rPr>
      <t>- D26 x H36 cm</t>
    </r>
    <r>
      <rPr>
        <b/>
        <sz val="6"/>
        <rFont val="Arial"/>
        <family val="2"/>
      </rPr>
      <t xml:space="preserve">
</t>
    </r>
    <r>
      <rPr>
        <sz val="6"/>
        <rFont val="Arial"/>
        <family val="2"/>
      </rPr>
      <t xml:space="preserve">Vin pétillant "fines bulles" brut Saumur AOC 75cl, 
Carats blanc, Carrés feuilletés noir, Gianduja lait, Galettes pur beurre, Biscuits salés emmental, Confiture fraise gourmande, Tartinable tomates séchées, Terrine campagnarde au piment d'Espelette
</t>
    </r>
  </si>
  <si>
    <t>PAGE 15</t>
  </si>
  <si>
    <r>
      <rPr>
        <b/>
        <sz val="8"/>
        <rFont val="Arial"/>
        <family val="2"/>
      </rPr>
      <t>POCHETTE ROUGE</t>
    </r>
    <r>
      <rPr>
        <sz val="11"/>
        <rFont val="Arial"/>
        <family val="2"/>
      </rPr>
      <t xml:space="preserve">
</t>
    </r>
    <r>
      <rPr>
        <sz val="6"/>
        <rFont val="Arial"/>
        <family val="2"/>
      </rPr>
      <t>Peut contenir 1 sachet de 80g à 150g
L15 x l5 x H9,5 cm</t>
    </r>
    <r>
      <rPr>
        <sz val="7"/>
        <rFont val="Arial"/>
        <family val="2"/>
      </rPr>
      <t xml:space="preserve">
</t>
    </r>
  </si>
  <si>
    <r>
      <rPr>
        <b/>
        <sz val="8"/>
        <rFont val="Arial"/>
        <family val="2"/>
      </rPr>
      <t xml:space="preserve">SAC NOEL MERVEILLLEUX </t>
    </r>
    <r>
      <rPr>
        <b/>
        <sz val="5"/>
        <rFont val="Arial"/>
        <family val="2"/>
      </rPr>
      <t>PETIT</t>
    </r>
    <r>
      <rPr>
        <sz val="11"/>
        <rFont val="Arial"/>
        <family val="2"/>
      </rPr>
      <t xml:space="preserve">
</t>
    </r>
    <r>
      <rPr>
        <sz val="6"/>
        <rFont val="Arial"/>
        <family val="2"/>
      </rPr>
      <t>Peut contenir 1 à 2 sachets
L15 x l10 x H19 cm</t>
    </r>
    <r>
      <rPr>
        <sz val="7"/>
        <rFont val="Arial"/>
        <family val="2"/>
      </rPr>
      <t xml:space="preserve">
</t>
    </r>
  </si>
  <si>
    <r>
      <rPr>
        <b/>
        <sz val="8"/>
        <rFont val="Arial"/>
        <family val="2"/>
      </rPr>
      <t xml:space="preserve">SAC NOEL MERVEILLEUX </t>
    </r>
    <r>
      <rPr>
        <b/>
        <sz val="5"/>
        <rFont val="Arial"/>
        <family val="2"/>
      </rPr>
      <t>GRAND</t>
    </r>
    <r>
      <rPr>
        <sz val="11"/>
        <rFont val="Arial"/>
        <family val="2"/>
      </rPr>
      <t xml:space="preserve">
</t>
    </r>
    <r>
      <rPr>
        <sz val="6"/>
        <rFont val="Arial"/>
        <family val="2"/>
      </rPr>
      <t>Peut contenir 5 à 6 sachets
L30 x l10 x H19 cm</t>
    </r>
    <r>
      <rPr>
        <sz val="7"/>
        <rFont val="Arial"/>
        <family val="2"/>
      </rPr>
      <t xml:space="preserve">
</t>
    </r>
  </si>
  <si>
    <r>
      <rPr>
        <b/>
        <sz val="8"/>
        <rFont val="Arial"/>
        <family val="2"/>
      </rPr>
      <t xml:space="preserve">SAC EDEN NOEL ETINCELANT </t>
    </r>
    <r>
      <rPr>
        <b/>
        <sz val="5"/>
        <rFont val="Arial"/>
        <family val="2"/>
      </rPr>
      <t>PETIT</t>
    </r>
    <r>
      <rPr>
        <sz val="11"/>
        <rFont val="Arial"/>
        <family val="2"/>
      </rPr>
      <t xml:space="preserve">
</t>
    </r>
    <r>
      <rPr>
        <sz val="6"/>
        <rFont val="Arial"/>
        <family val="2"/>
      </rPr>
      <t>Peut contenir 3 sachets
L15 x l14 x H17 cm</t>
    </r>
    <r>
      <rPr>
        <sz val="7"/>
        <rFont val="Arial"/>
        <family val="2"/>
      </rPr>
      <t xml:space="preserve">
</t>
    </r>
  </si>
  <si>
    <r>
      <rPr>
        <b/>
        <sz val="8"/>
        <rFont val="Arial"/>
        <family val="2"/>
      </rPr>
      <t xml:space="preserve">SAC EDEN NOEL ETINCELANT </t>
    </r>
    <r>
      <rPr>
        <b/>
        <sz val="5"/>
        <rFont val="Arial"/>
        <family val="2"/>
      </rPr>
      <t>GRAND</t>
    </r>
    <r>
      <rPr>
        <sz val="11"/>
        <rFont val="Arial"/>
        <family val="2"/>
      </rPr>
      <t xml:space="preserve">
</t>
    </r>
    <r>
      <rPr>
        <sz val="6"/>
        <rFont val="Arial"/>
        <family val="2"/>
      </rPr>
      <t>Peut contenir 5 à 6 sachets
L20 x l17 x H21 cm</t>
    </r>
    <r>
      <rPr>
        <sz val="7"/>
        <rFont val="Arial"/>
        <family val="2"/>
      </rPr>
      <t xml:space="preserve">
</t>
    </r>
  </si>
  <si>
    <r>
      <rPr>
        <b/>
        <sz val="8"/>
        <rFont val="Arial"/>
        <family val="2"/>
      </rPr>
      <t>SAC HÉLIOS NOEL FÉERIQUE</t>
    </r>
    <r>
      <rPr>
        <sz val="11"/>
        <rFont val="Arial"/>
        <family val="2"/>
      </rPr>
      <t xml:space="preserve">
</t>
    </r>
    <r>
      <rPr>
        <sz val="6"/>
        <rFont val="Arial"/>
        <family val="2"/>
      </rPr>
      <t>Peut contenir 4 à 5 sachets
L23 x l10,5 x H24,5cm</t>
    </r>
    <r>
      <rPr>
        <sz val="7"/>
        <rFont val="Arial"/>
        <family val="2"/>
      </rPr>
      <t xml:space="preserve">
</t>
    </r>
  </si>
  <si>
    <r>
      <rPr>
        <b/>
        <sz val="8"/>
        <rFont val="Arial"/>
        <family val="2"/>
      </rPr>
      <t xml:space="preserve">MAILING BOX MARRON </t>
    </r>
    <r>
      <rPr>
        <b/>
        <sz val="5"/>
        <rFont val="Arial"/>
        <family val="2"/>
      </rPr>
      <t>PETITE</t>
    </r>
    <r>
      <rPr>
        <sz val="11"/>
        <rFont val="Arial"/>
        <family val="2"/>
      </rPr>
      <t xml:space="preserve">
</t>
    </r>
    <r>
      <rPr>
        <sz val="6"/>
        <rFont val="Arial"/>
        <family val="2"/>
      </rPr>
      <t>Peut contenir 6 à 9 sachets
L25 x l16,5 x H8 cm
Autres coloris disponibles. Nous consulter.</t>
    </r>
    <r>
      <rPr>
        <sz val="7"/>
        <rFont val="Arial"/>
        <family val="2"/>
      </rPr>
      <t xml:space="preserve">
</t>
    </r>
  </si>
  <si>
    <r>
      <rPr>
        <b/>
        <sz val="8"/>
        <rFont val="Arial"/>
        <family val="2"/>
      </rPr>
      <t xml:space="preserve">MAILING BOX MARRON </t>
    </r>
    <r>
      <rPr>
        <b/>
        <sz val="5"/>
        <rFont val="Arial"/>
        <family val="2"/>
      </rPr>
      <t>GRANDE</t>
    </r>
    <r>
      <rPr>
        <sz val="11"/>
        <rFont val="Arial"/>
        <family val="2"/>
      </rPr>
      <t xml:space="preserve">
</t>
    </r>
    <r>
      <rPr>
        <sz val="6"/>
        <rFont val="Arial"/>
        <family val="2"/>
      </rPr>
      <t>Peut contenir 10 à 16 sachets
L32,5 x l21 x H8 cm
Autres coloris disponibles. Nous consulter.</t>
    </r>
    <r>
      <rPr>
        <sz val="7"/>
        <rFont val="Arial"/>
        <family val="2"/>
      </rPr>
      <t xml:space="preserve">
</t>
    </r>
  </si>
  <si>
    <r>
      <t xml:space="preserve">ÉTAPE 1 : choisissez votre coffret </t>
    </r>
    <r>
      <rPr>
        <sz val="7"/>
        <color theme="0"/>
        <rFont val="Arial"/>
        <family val="2"/>
      </rPr>
      <t>(mettez un 1 dans la colonne "quantité" pour le coffret que vous avez choisi)</t>
    </r>
  </si>
  <si>
    <r>
      <t xml:space="preserve">ÉTAPE 2 : Choisissez votre assortiment de chocolats ou de biscuits </t>
    </r>
    <r>
      <rPr>
        <sz val="7"/>
        <color theme="0"/>
        <rFont val="Arial"/>
        <family val="2"/>
      </rPr>
      <t>(mettez la quantité souhaitée dans votre coffret)</t>
    </r>
  </si>
  <si>
    <r>
      <t xml:space="preserve">ÉTAPE 3 : Appliquez le forfait "SUR-MESURE" 
</t>
    </r>
    <r>
      <rPr>
        <sz val="7"/>
        <color theme="0"/>
        <rFont val="Arial"/>
        <family val="2"/>
      </rPr>
      <t>(prix unitaire variable en fonction du volume total de commande - Mettez un 1 sur la ligne correspondant à votre tranche.)</t>
    </r>
  </si>
  <si>
    <t>Les prix de référence indiqués correspondent aux prix de vente TTC conseillés en magasin. Offre valable jusqu'au 31 janvier 2021 dans les magasins participants et dans la limite des stocks disponibles. Date de disponibilité à confirmer auprès de votre magasin partenaire. Photos non contractuelles. Offre non cumulable avec le programme de fidélité et hors promotions. En cas de rupture de stock d'un produit, nous nous réservons le droit de le remplacer par un produit de valeur égale ou supérieure. *Quantités approximatives à +/- 5%.</t>
  </si>
  <si>
    <t>Tarifs exclusifs PRO applicables à partir de 300€ TTC de commande globale, prix remisés.  Les prix de référence indiqués correspondent aux prix de vente TTC conseillés en magasin. 
Offre valable jusqu'au 31 janvier 2021 dans les magasins participants et dans la limite des stocks disponibles. Date de disponibilité à confirmer auprès de votre magasin partenaire. Photos non contractuelles. Offre non cumulable avec le programme de fidélité et hors promotions. En cas de rupture de stock d'un produit, nous nous réservons le droit de le remplacer par un produit de valeur égale ou supérieure. *Quantités approximatives à +/- 5%.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</si>
</sst>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3" x14ac:knownFonts="1">
    <font>
      <sz val="11"/>
      <color theme="1"/>
      <name val="Arial"/>
      <family val="2"/>
    </font>
    <font>
      <sz val="7"/>
      <color theme="1"/>
      <name val="Arial"/>
      <family val="2"/>
    </font>
    <font>
      <sz val="9"/>
      <color theme="1"/>
      <name val="Arial"/>
      <family val="2"/>
    </font>
    <font>
      <sz val="6"/>
      <color theme="1"/>
      <name val="Arial"/>
      <family val="2"/>
    </font>
    <font>
      <sz val="8"/>
      <color theme="1"/>
      <name val="Arial"/>
      <family val="2"/>
    </font>
    <font>
      <b/>
      <sz val="9"/>
      <color theme="1"/>
      <name val="Arial"/>
      <family val="2"/>
    </font>
    <font>
      <b/>
      <sz val="6"/>
      <color theme="1"/>
      <name val="Arial"/>
      <family val="2"/>
    </font>
    <font>
      <strike/>
      <sz val="8"/>
      <color theme="1"/>
      <name val="Arial"/>
      <family val="2"/>
    </font>
    <font>
      <sz val="11"/>
      <name val="Arial"/>
      <family val="2"/>
    </font>
    <font>
      <sz val="7"/>
      <name val="Arial"/>
      <family val="2"/>
    </font>
    <font>
      <b/>
      <sz val="8"/>
      <color theme="1"/>
      <name val="Arial"/>
      <family val="2"/>
    </font>
    <font>
      <sz val="5"/>
      <color theme="1"/>
      <name val="Arial"/>
      <family val="2"/>
    </font>
    <font>
      <b/>
      <sz val="8"/>
      <color theme="0"/>
      <name val="Arial"/>
      <family val="2"/>
    </font>
    <font>
      <b/>
      <sz val="5"/>
      <color theme="1"/>
      <name val="Arial"/>
      <family val="2"/>
    </font>
    <font>
      <b/>
      <sz val="8"/>
      <name val="Arial"/>
      <family val="2"/>
    </font>
    <font>
      <sz val="6"/>
      <name val="Arial"/>
      <family val="2"/>
    </font>
    <font>
      <b/>
      <sz val="5"/>
      <name val="Arial"/>
      <family val="2"/>
    </font>
    <font>
      <sz val="11"/>
      <color rgb="FFFF0000"/>
      <name val="Arial"/>
      <family val="2"/>
    </font>
    <font>
      <sz val="9"/>
      <color rgb="FFFF0000"/>
      <name val="Arial"/>
      <family val="2"/>
    </font>
    <font>
      <strike/>
      <sz val="7"/>
      <name val="Arial"/>
      <family val="2"/>
    </font>
    <font>
      <sz val="9"/>
      <name val="Arial"/>
      <family val="2"/>
    </font>
    <font>
      <b/>
      <sz val="11"/>
      <color theme="1"/>
      <name val="Arial"/>
      <family val="2"/>
    </font>
    <font>
      <b/>
      <strike/>
      <sz val="9"/>
      <color theme="1"/>
      <name val="Arial"/>
      <family val="2"/>
    </font>
    <font>
      <b/>
      <sz val="10"/>
      <color theme="1"/>
      <name val="Arial"/>
      <family val="2"/>
    </font>
    <font>
      <b/>
      <sz val="9"/>
      <color theme="0"/>
      <name val="Arial"/>
      <family val="2"/>
    </font>
    <font>
      <b/>
      <sz val="4"/>
      <color theme="1"/>
      <name val="Arial"/>
      <family val="2"/>
    </font>
    <font>
      <sz val="6"/>
      <color rgb="FF2C140E"/>
      <name val="Arial"/>
      <family val="2"/>
    </font>
    <font>
      <b/>
      <sz val="7"/>
      <color theme="1"/>
      <name val="Arial"/>
      <family val="2"/>
    </font>
    <font>
      <sz val="4"/>
      <color theme="1"/>
      <name val="Arial"/>
      <family val="2"/>
    </font>
    <font>
      <sz val="8"/>
      <color theme="0"/>
      <name val="Arial"/>
      <family val="2"/>
    </font>
    <font>
      <b/>
      <sz val="7"/>
      <color rgb="FF000000"/>
      <name val="Arial"/>
      <family val="2"/>
    </font>
    <font>
      <sz val="5"/>
      <color theme="0" tint="-0.34998626667073579"/>
      <name val="Arial"/>
      <family val="2"/>
    </font>
    <font>
      <b/>
      <sz val="11"/>
      <color theme="0"/>
      <name val="Arial"/>
      <family val="2"/>
    </font>
    <font>
      <sz val="11"/>
      <color theme="0"/>
      <name val="Arial"/>
      <family val="2"/>
    </font>
    <font>
      <b/>
      <sz val="6"/>
      <color theme="0"/>
      <name val="Arial"/>
      <family val="2"/>
    </font>
    <font>
      <b/>
      <sz val="6"/>
      <name val="Arial"/>
      <family val="2"/>
    </font>
    <font>
      <b/>
      <sz val="7"/>
      <color theme="0"/>
      <name val="Arial"/>
      <family val="2"/>
    </font>
    <font>
      <b/>
      <sz val="9"/>
      <name val="Arial"/>
      <family val="2"/>
    </font>
    <font>
      <b/>
      <sz val="7"/>
      <name val="Arial"/>
      <family val="2"/>
    </font>
    <font>
      <b/>
      <sz val="4"/>
      <name val="Arial"/>
      <family val="2"/>
    </font>
    <font>
      <b/>
      <sz val="3"/>
      <name val="Arial"/>
      <family val="2"/>
    </font>
    <font>
      <b/>
      <sz val="16"/>
      <color rgb="FFC00000"/>
      <name val="Arial"/>
      <family val="2"/>
    </font>
    <font>
      <sz val="7"/>
      <color theme="0"/>
      <name val="Arial"/>
      <family val="2"/>
    </font>
  </fonts>
  <fills count="11">
    <fill>
      <patternFill patternType="none"/>
    </fill>
    <fill>
      <patternFill patternType="gray125"/>
    </fill>
    <fill>
      <patternFill patternType="solid">
        <fgColor theme="0"/>
        <bgColor indexed="64"/>
      </patternFill>
    </fill>
    <fill>
      <patternFill patternType="solid">
        <fgColor rgb="FF462300"/>
        <bgColor indexed="64"/>
      </patternFill>
    </fill>
    <fill>
      <patternFill patternType="solid">
        <fgColor rgb="FFE9DBD3"/>
        <bgColor indexed="64"/>
      </patternFill>
    </fill>
    <fill>
      <patternFill patternType="solid">
        <fgColor rgb="FFBE947C"/>
        <bgColor indexed="64"/>
      </patternFill>
    </fill>
    <fill>
      <patternFill patternType="solid">
        <fgColor rgb="FF003300"/>
        <bgColor indexed="64"/>
      </patternFill>
    </fill>
    <fill>
      <patternFill patternType="solid">
        <fgColor rgb="FF81D5AB"/>
        <bgColor indexed="64"/>
      </patternFill>
    </fill>
    <fill>
      <patternFill patternType="solid">
        <fgColor theme="0" tint="-0.14999847407452621"/>
        <bgColor indexed="64"/>
      </patternFill>
    </fill>
    <fill>
      <patternFill patternType="solid">
        <fgColor rgb="FFC0000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71">
    <xf numFmtId="0" fontId="0" fillId="0" borderId="0" xfId="0"/>
    <xf numFmtId="0" fontId="0" fillId="0" borderId="0" xfId="0" applyFont="1" applyAlignment="1" applyProtection="1">
      <alignment horizontal="center" vertical="center" wrapText="1"/>
    </xf>
    <xf numFmtId="0" fontId="0" fillId="0" borderId="0" xfId="0" applyFont="1" applyAlignment="1" applyProtection="1">
      <alignment horizontal="left" vertical="center" wrapText="1"/>
    </xf>
    <xf numFmtId="164" fontId="0" fillId="0" borderId="0" xfId="0" applyNumberFormat="1" applyFont="1" applyAlignment="1" applyProtection="1">
      <alignment horizontal="center" vertical="center" wrapText="1"/>
    </xf>
    <xf numFmtId="164" fontId="0" fillId="0" borderId="0" xfId="0" applyNumberFormat="1" applyFont="1" applyBorder="1" applyAlignment="1" applyProtection="1">
      <alignment horizontal="center" vertical="center" wrapText="1"/>
    </xf>
    <xf numFmtId="0" fontId="4" fillId="0" borderId="0" xfId="0" applyFont="1" applyAlignment="1" applyProtection="1">
      <alignment horizontal="center" vertical="center" wrapText="1"/>
    </xf>
    <xf numFmtId="164" fontId="4"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164" fontId="2" fillId="0" borderId="0" xfId="0" applyNumberFormat="1" applyFont="1" applyAlignment="1" applyProtection="1">
      <alignment horizontal="center" vertical="center" wrapText="1"/>
    </xf>
    <xf numFmtId="164" fontId="2" fillId="0" borderId="0" xfId="0" applyNumberFormat="1" applyFont="1" applyBorder="1" applyAlignment="1" applyProtection="1">
      <alignment horizontal="center" vertical="center" wrapText="1"/>
    </xf>
    <xf numFmtId="164" fontId="0"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left" vertical="top" wrapText="1"/>
    </xf>
    <xf numFmtId="164" fontId="7" fillId="0" borderId="0" xfId="0" applyNumberFormat="1" applyFont="1" applyFill="1" applyBorder="1" applyAlignment="1" applyProtection="1">
      <alignment horizontal="right" vertical="center" wrapText="1"/>
    </xf>
    <xf numFmtId="0" fontId="0" fillId="0" borderId="0" xfId="0" applyFont="1" applyFill="1" applyBorder="1" applyAlignment="1" applyProtection="1">
      <alignment vertical="center" wrapText="1"/>
    </xf>
    <xf numFmtId="1" fontId="2" fillId="0" borderId="1" xfId="0" applyNumberFormat="1" applyFont="1" applyFill="1" applyBorder="1" applyAlignment="1" applyProtection="1">
      <alignment horizontal="center" vertical="center" wrapText="1"/>
      <protection locked="0"/>
    </xf>
    <xf numFmtId="164" fontId="2" fillId="0" borderId="0" xfId="0" applyNumberFormat="1" applyFont="1" applyFill="1" applyBorder="1" applyAlignment="1" applyProtection="1">
      <alignment horizontal="center" vertical="center" wrapText="1"/>
    </xf>
    <xf numFmtId="164" fontId="18" fillId="0" borderId="0" xfId="0" applyNumberFormat="1" applyFont="1" applyBorder="1" applyAlignment="1" applyProtection="1">
      <alignment horizontal="center" vertical="center" wrapText="1"/>
    </xf>
    <xf numFmtId="164" fontId="19" fillId="0" borderId="1" xfId="0" applyNumberFormat="1" applyFont="1" applyFill="1" applyBorder="1" applyAlignment="1" applyProtection="1">
      <alignment horizontal="center" vertical="center" wrapText="1"/>
    </xf>
    <xf numFmtId="164" fontId="20" fillId="0" borderId="1" xfId="0" applyNumberFormat="1" applyFont="1" applyBorder="1" applyAlignment="1" applyProtection="1">
      <alignment horizontal="center" vertical="center" wrapText="1"/>
    </xf>
    <xf numFmtId="0" fontId="17" fillId="0" borderId="0" xfId="0" applyFont="1" applyAlignment="1" applyProtection="1">
      <alignment horizontal="center" vertical="center" wrapText="1"/>
    </xf>
    <xf numFmtId="0" fontId="21" fillId="0" borderId="0" xfId="0" applyFont="1" applyAlignment="1" applyProtection="1">
      <alignment horizontal="center" vertical="center" wrapText="1"/>
    </xf>
    <xf numFmtId="164" fontId="10" fillId="0" borderId="0" xfId="0" applyNumberFormat="1" applyFont="1" applyBorder="1" applyAlignment="1" applyProtection="1">
      <alignment horizontal="center" vertical="center" wrapText="1"/>
    </xf>
    <xf numFmtId="164" fontId="5" fillId="0" borderId="1" xfId="0" applyNumberFormat="1" applyFont="1" applyBorder="1" applyAlignment="1" applyProtection="1">
      <alignment horizontal="center" vertical="center" wrapText="1"/>
      <protection locked="0"/>
    </xf>
    <xf numFmtId="164" fontId="21" fillId="0" borderId="0" xfId="0" applyNumberFormat="1" applyFont="1" applyAlignment="1" applyProtection="1">
      <alignment horizontal="center" vertical="center" wrapText="1"/>
    </xf>
    <xf numFmtId="164" fontId="22" fillId="0" borderId="0" xfId="0" applyNumberFormat="1" applyFont="1" applyFill="1" applyBorder="1" applyAlignment="1" applyProtection="1">
      <alignment horizontal="right" vertical="center" wrapText="1"/>
    </xf>
    <xf numFmtId="0" fontId="5" fillId="0" borderId="0" xfId="0" applyFont="1" applyBorder="1" applyAlignment="1" applyProtection="1">
      <alignment horizontal="center" vertical="center" wrapText="1"/>
    </xf>
    <xf numFmtId="164" fontId="5" fillId="0" borderId="0" xfId="0" applyNumberFormat="1" applyFont="1" applyBorder="1" applyAlignment="1" applyProtection="1">
      <alignment horizontal="center" vertical="center" wrapText="1"/>
    </xf>
    <xf numFmtId="164" fontId="5" fillId="0" borderId="0" xfId="0" applyNumberFormat="1" applyFont="1" applyFill="1" applyBorder="1" applyAlignment="1" applyProtection="1">
      <alignment horizontal="center" vertical="center" wrapText="1"/>
    </xf>
    <xf numFmtId="164" fontId="23" fillId="0" borderId="0" xfId="0" applyNumberFormat="1" applyFont="1" applyBorder="1" applyAlignment="1" applyProtection="1">
      <alignment horizontal="center" vertical="center" wrapText="1"/>
    </xf>
    <xf numFmtId="164" fontId="23"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23" fillId="0" borderId="0" xfId="0" applyFont="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0" xfId="0" applyFont="1" applyFill="1" applyAlignment="1" applyProtection="1">
      <alignment horizontal="center" vertical="center" wrapText="1"/>
    </xf>
    <xf numFmtId="164" fontId="2" fillId="0" borderId="1" xfId="0" applyNumberFormat="1" applyFont="1" applyFill="1" applyBorder="1" applyAlignment="1" applyProtection="1">
      <alignment horizontal="center" vertical="center" wrapText="1"/>
    </xf>
    <xf numFmtId="164" fontId="20" fillId="0" borderId="1" xfId="0" applyNumberFormat="1" applyFont="1" applyFill="1" applyBorder="1" applyAlignment="1" applyProtection="1">
      <alignment horizontal="center" vertical="center" wrapText="1"/>
    </xf>
    <xf numFmtId="164" fontId="20" fillId="0" borderId="0" xfId="0" applyNumberFormat="1"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wrapText="1"/>
      <protection locked="0"/>
    </xf>
    <xf numFmtId="0" fontId="0" fillId="2" borderId="0" xfId="0" applyFont="1" applyFill="1" applyAlignment="1" applyProtection="1">
      <alignment horizontal="center" vertical="center" wrapText="1"/>
    </xf>
    <xf numFmtId="0" fontId="31" fillId="0" borderId="2" xfId="0" applyFont="1" applyFill="1" applyBorder="1" applyAlignment="1" applyProtection="1">
      <alignment horizontal="right" wrapText="1"/>
    </xf>
    <xf numFmtId="0" fontId="31" fillId="0" borderId="0" xfId="0" applyFont="1" applyFill="1" applyBorder="1" applyAlignment="1" applyProtection="1">
      <alignment horizontal="right" wrapText="1"/>
    </xf>
    <xf numFmtId="164" fontId="0" fillId="0" borderId="0" xfId="0" applyNumberFormat="1" applyFont="1" applyFill="1" applyAlignment="1" applyProtection="1">
      <alignment horizontal="center" vertical="center" wrapText="1"/>
    </xf>
    <xf numFmtId="0" fontId="6" fillId="0" borderId="0" xfId="0" applyFont="1" applyBorder="1" applyAlignment="1" applyProtection="1">
      <alignment horizontal="left"/>
    </xf>
    <xf numFmtId="0" fontId="6" fillId="0" borderId="0" xfId="0" applyFont="1" applyAlignment="1" applyProtection="1">
      <alignment horizontal="left"/>
    </xf>
    <xf numFmtId="0" fontId="4" fillId="0" borderId="0" xfId="0" applyFont="1" applyAlignment="1" applyProtection="1">
      <alignment horizontal="center" vertical="center" wrapText="1"/>
    </xf>
    <xf numFmtId="0" fontId="21" fillId="0" borderId="0" xfId="0" applyFont="1" applyAlignment="1" applyProtection="1">
      <alignment horizontal="center" vertical="center" wrapText="1"/>
    </xf>
    <xf numFmtId="164" fontId="2" fillId="4" borderId="1" xfId="0" applyNumberFormat="1" applyFont="1" applyFill="1" applyBorder="1" applyAlignment="1" applyProtection="1">
      <alignment horizontal="center" vertical="center" wrapText="1"/>
    </xf>
    <xf numFmtId="164" fontId="20" fillId="4" borderId="1" xfId="0" applyNumberFormat="1" applyFont="1" applyFill="1" applyBorder="1" applyAlignment="1" applyProtection="1">
      <alignment horizontal="center" vertical="center" wrapText="1"/>
    </xf>
    <xf numFmtId="164" fontId="34" fillId="3" borderId="1"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center" vertical="center" wrapText="1"/>
    </xf>
    <xf numFmtId="0" fontId="34" fillId="3" borderId="1" xfId="0" applyFont="1" applyFill="1" applyBorder="1" applyAlignment="1" applyProtection="1">
      <alignment horizontal="center" vertical="center" wrapText="1"/>
    </xf>
    <xf numFmtId="164" fontId="35" fillId="4" borderId="1" xfId="0" applyNumberFormat="1" applyFont="1" applyFill="1" applyBorder="1" applyAlignment="1" applyProtection="1">
      <alignment horizontal="center" vertical="center" wrapText="1"/>
    </xf>
    <xf numFmtId="164" fontId="35" fillId="5" borderId="1" xfId="0" applyNumberFormat="1" applyFont="1" applyFill="1" applyBorder="1" applyAlignment="1" applyProtection="1">
      <alignment horizontal="center" vertical="center" wrapText="1"/>
    </xf>
    <xf numFmtId="0" fontId="27" fillId="0" borderId="0" xfId="0" applyFont="1" applyBorder="1" applyAlignment="1" applyProtection="1">
      <alignment vertical="top" wrapText="1"/>
    </xf>
    <xf numFmtId="0" fontId="10" fillId="0" borderId="0" xfId="0" applyFont="1" applyFill="1" applyAlignment="1" applyProtection="1">
      <alignment horizontal="center" vertical="center" wrapText="1"/>
    </xf>
    <xf numFmtId="164" fontId="35" fillId="0" borderId="0" xfId="0" applyNumberFormat="1"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164" fontId="27" fillId="0" borderId="0" xfId="0"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1" fillId="0" borderId="0" xfId="0" applyFont="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31" fillId="0" borderId="2" xfId="0" applyFont="1" applyBorder="1" applyAlignment="1" applyProtection="1">
      <alignment horizontal="right"/>
    </xf>
    <xf numFmtId="1" fontId="2" fillId="0" borderId="0" xfId="0" applyNumberFormat="1"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1" fontId="5" fillId="0" borderId="0" xfId="0" applyNumberFormat="1" applyFont="1" applyBorder="1" applyAlignment="1" applyProtection="1">
      <alignment horizontal="center" vertical="center" wrapText="1"/>
    </xf>
    <xf numFmtId="0" fontId="21" fillId="0" borderId="0" xfId="0" applyFont="1" applyBorder="1" applyAlignment="1" applyProtection="1">
      <alignment vertical="center" wrapText="1"/>
    </xf>
    <xf numFmtId="0" fontId="23" fillId="0" borderId="0" xfId="0" applyFont="1" applyBorder="1" applyAlignment="1" applyProtection="1">
      <alignment horizontal="center" vertical="center" wrapText="1"/>
    </xf>
    <xf numFmtId="164" fontId="5" fillId="0" borderId="1" xfId="0" applyNumberFormat="1" applyFont="1" applyFill="1" applyBorder="1" applyAlignment="1" applyProtection="1">
      <alignment horizontal="center" vertical="center" wrapText="1"/>
    </xf>
    <xf numFmtId="1" fontId="28" fillId="0" borderId="0" xfId="0" applyNumberFormat="1" applyFont="1" applyBorder="1" applyAlignment="1" applyProtection="1">
      <alignment horizontal="center" vertical="center"/>
    </xf>
    <xf numFmtId="164" fontId="3" fillId="0" borderId="0" xfId="0" applyNumberFormat="1" applyFont="1" applyBorder="1" applyAlignment="1" applyProtection="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0" xfId="0" applyFont="1" applyAlignment="1" applyProtection="1">
      <alignment horizontal="center" vertical="center" wrapText="1"/>
    </xf>
    <xf numFmtId="1" fontId="5" fillId="10" borderId="1" xfId="0" applyNumberFormat="1" applyFont="1" applyFill="1" applyBorder="1" applyAlignment="1" applyProtection="1">
      <alignment horizontal="center" vertical="center" wrapText="1"/>
    </xf>
    <xf numFmtId="164" fontId="5" fillId="10" borderId="1" xfId="0" applyNumberFormat="1" applyFont="1" applyFill="1" applyBorder="1" applyAlignment="1" applyProtection="1">
      <alignment horizontal="center" vertical="center" wrapText="1"/>
    </xf>
    <xf numFmtId="164" fontId="24" fillId="9" borderId="1" xfId="0" applyNumberFormat="1" applyFont="1" applyFill="1" applyBorder="1" applyAlignment="1" applyProtection="1">
      <alignment horizontal="center" vertical="center" wrapText="1"/>
    </xf>
    <xf numFmtId="0" fontId="0" fillId="0" borderId="0" xfId="0" applyAlignment="1" applyProtection="1">
      <alignment horizontal="center" vertical="center" wrapText="1"/>
    </xf>
    <xf numFmtId="164" fontId="0" fillId="0" borderId="0" xfId="0" applyNumberFormat="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164" fontId="0" fillId="0" borderId="8" xfId="0" applyNumberFormat="1" applyBorder="1" applyAlignment="1" applyProtection="1">
      <alignment horizontal="center" vertical="center" wrapText="1"/>
    </xf>
    <xf numFmtId="0" fontId="1" fillId="0" borderId="8" xfId="0" applyFont="1" applyBorder="1" applyAlignment="1" applyProtection="1">
      <alignment horizontal="left" vertical="center"/>
    </xf>
    <xf numFmtId="0" fontId="2" fillId="0" borderId="0" xfId="0" applyFont="1" applyAlignment="1" applyProtection="1">
      <alignment vertical="center"/>
    </xf>
    <xf numFmtId="0" fontId="1" fillId="0" borderId="8" xfId="0" applyFont="1" applyBorder="1" applyAlignment="1" applyProtection="1">
      <alignment vertical="top" wrapText="1"/>
    </xf>
    <xf numFmtId="0" fontId="2" fillId="0" borderId="0" xfId="0" applyFont="1" applyAlignment="1" applyProtection="1">
      <alignment vertical="top"/>
    </xf>
    <xf numFmtId="0" fontId="1" fillId="0" borderId="8" xfId="0" applyFont="1" applyBorder="1" applyAlignment="1" applyProtection="1">
      <alignment vertical="top"/>
    </xf>
    <xf numFmtId="0" fontId="1" fillId="0" borderId="8" xfId="0" applyFont="1" applyBorder="1" applyAlignment="1" applyProtection="1">
      <alignment vertical="center"/>
    </xf>
    <xf numFmtId="0" fontId="1" fillId="0" borderId="10" xfId="0" applyFont="1" applyBorder="1" applyAlignment="1" applyProtection="1">
      <alignment vertical="center"/>
    </xf>
    <xf numFmtId="0" fontId="1" fillId="0" borderId="11" xfId="0" applyFont="1" applyBorder="1" applyAlignment="1" applyProtection="1">
      <alignment vertical="center"/>
    </xf>
    <xf numFmtId="0" fontId="0" fillId="0" borderId="11" xfId="0"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8" fillId="0" borderId="4" xfId="0" applyFont="1" applyFill="1" applyBorder="1" applyAlignment="1" applyProtection="1">
      <alignment horizontal="left" vertical="top" wrapText="1"/>
    </xf>
    <xf numFmtId="0" fontId="8" fillId="0" borderId="3" xfId="0" applyFont="1" applyFill="1" applyBorder="1" applyAlignment="1" applyProtection="1">
      <alignment horizontal="left" vertical="top" wrapText="1"/>
    </xf>
    <xf numFmtId="0" fontId="12" fillId="6" borderId="0" xfId="0" applyFont="1" applyFill="1" applyAlignment="1" applyProtection="1">
      <alignment horizontal="center" vertical="center" wrapText="1"/>
    </xf>
    <xf numFmtId="0" fontId="33" fillId="9" borderId="0" xfId="0" applyFont="1" applyFill="1" applyAlignment="1" applyProtection="1">
      <alignment horizontal="center" vertical="center" wrapText="1"/>
    </xf>
    <xf numFmtId="0" fontId="28" fillId="0" borderId="0" xfId="0" applyFont="1" applyAlignment="1" applyProtection="1">
      <alignment horizontal="center" vertical="center" wrapText="1"/>
    </xf>
    <xf numFmtId="0" fontId="21" fillId="8" borderId="8" xfId="0" applyFont="1" applyFill="1" applyBorder="1" applyAlignment="1" applyProtection="1">
      <alignment horizontal="center" vertical="center" wrapText="1"/>
      <protection locked="0"/>
    </xf>
    <xf numFmtId="0" fontId="21" fillId="8" borderId="0" xfId="0" applyFont="1" applyFill="1" applyBorder="1" applyAlignment="1" applyProtection="1">
      <alignment horizontal="center" vertical="center" wrapText="1"/>
      <protection locked="0"/>
    </xf>
    <xf numFmtId="0" fontId="21" fillId="8" borderId="9" xfId="0" applyFont="1" applyFill="1" applyBorder="1" applyAlignment="1" applyProtection="1">
      <alignment horizontal="center" vertical="center" wrapText="1"/>
      <protection locked="0"/>
    </xf>
    <xf numFmtId="0" fontId="21" fillId="8" borderId="10" xfId="0" applyFont="1" applyFill="1" applyBorder="1" applyAlignment="1" applyProtection="1">
      <alignment horizontal="center" vertical="center" wrapText="1"/>
      <protection locked="0"/>
    </xf>
    <xf numFmtId="0" fontId="21" fillId="8" borderId="11" xfId="0" applyFont="1" applyFill="1" applyBorder="1" applyAlignment="1" applyProtection="1">
      <alignment horizontal="center" vertical="center" wrapText="1"/>
      <protection locked="0"/>
    </xf>
    <xf numFmtId="0" fontId="21" fillId="8" borderId="12" xfId="0" applyFont="1" applyFill="1" applyBorder="1" applyAlignment="1" applyProtection="1">
      <alignment horizontal="center" vertical="center" wrapText="1"/>
      <protection locked="0"/>
    </xf>
    <xf numFmtId="164" fontId="5" fillId="10" borderId="2" xfId="0" applyNumberFormat="1" applyFont="1" applyFill="1" applyBorder="1" applyAlignment="1" applyProtection="1">
      <alignment horizontal="center" vertical="center"/>
    </xf>
    <xf numFmtId="164" fontId="5" fillId="10" borderId="4" xfId="0" applyNumberFormat="1" applyFont="1" applyFill="1" applyBorder="1" applyAlignment="1" applyProtection="1">
      <alignment horizontal="center" vertical="center"/>
    </xf>
    <xf numFmtId="164" fontId="5" fillId="10" borderId="3" xfId="0" applyNumberFormat="1" applyFont="1" applyFill="1" applyBorder="1" applyAlignment="1" applyProtection="1">
      <alignment horizontal="center" vertical="center"/>
    </xf>
    <xf numFmtId="164" fontId="5" fillId="0" borderId="2" xfId="0" applyNumberFormat="1" applyFont="1" applyBorder="1" applyAlignment="1" applyProtection="1">
      <alignment horizontal="center" vertical="center" wrapText="1"/>
    </xf>
    <xf numFmtId="164" fontId="5" fillId="0" borderId="4" xfId="0" applyNumberFormat="1" applyFont="1" applyBorder="1" applyAlignment="1" applyProtection="1">
      <alignment horizontal="center" vertical="center" wrapText="1"/>
    </xf>
    <xf numFmtId="164" fontId="5" fillId="0" borderId="3" xfId="0" applyNumberFormat="1" applyFont="1" applyBorder="1" applyAlignment="1" applyProtection="1">
      <alignment horizontal="center" vertical="center" wrapText="1"/>
    </xf>
    <xf numFmtId="164" fontId="24" fillId="9" borderId="2" xfId="0" applyNumberFormat="1" applyFont="1" applyFill="1" applyBorder="1" applyAlignment="1" applyProtection="1">
      <alignment horizontal="center" vertical="center"/>
    </xf>
    <xf numFmtId="164" fontId="24" fillId="9" borderId="4" xfId="0" applyNumberFormat="1" applyFont="1" applyFill="1" applyBorder="1" applyAlignment="1" applyProtection="1">
      <alignment horizontal="center" vertical="center"/>
    </xf>
    <xf numFmtId="164" fontId="24" fillId="9" borderId="3" xfId="0"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30" fillId="8" borderId="5" xfId="0" applyFont="1" applyFill="1" applyBorder="1" applyAlignment="1" applyProtection="1">
      <alignment horizontal="left" vertical="center"/>
    </xf>
    <xf numFmtId="0" fontId="30" fillId="8" borderId="6" xfId="0" applyFont="1" applyFill="1" applyBorder="1" applyAlignment="1" applyProtection="1">
      <alignment horizontal="left" vertical="center"/>
    </xf>
    <xf numFmtId="0" fontId="30" fillId="8" borderId="7" xfId="0" applyFont="1" applyFill="1" applyBorder="1" applyAlignment="1" applyProtection="1">
      <alignment horizontal="left" vertical="center"/>
    </xf>
    <xf numFmtId="0" fontId="27" fillId="0" borderId="5" xfId="0" applyFont="1" applyBorder="1" applyAlignment="1" applyProtection="1">
      <alignment horizontal="left" vertical="top" wrapText="1"/>
      <protection locked="0"/>
    </xf>
    <xf numFmtId="0" fontId="27" fillId="0" borderId="6" xfId="0" applyFont="1" applyBorder="1" applyAlignment="1" applyProtection="1">
      <alignment horizontal="left" vertical="top" wrapText="1"/>
      <protection locked="0"/>
    </xf>
    <xf numFmtId="0" fontId="27" fillId="0" borderId="7"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27" fillId="0" borderId="11" xfId="0" applyFont="1" applyBorder="1" applyAlignment="1" applyProtection="1">
      <alignment horizontal="left" vertical="top" wrapText="1"/>
      <protection locked="0"/>
    </xf>
    <xf numFmtId="0" fontId="27" fillId="0" borderId="12" xfId="0" applyFont="1" applyBorder="1" applyAlignment="1" applyProtection="1">
      <alignment horizontal="left" vertical="top" wrapText="1"/>
      <protection locked="0"/>
    </xf>
    <xf numFmtId="0" fontId="26" fillId="0" borderId="0" xfId="0" quotePrefix="1" applyFont="1" applyAlignment="1" applyProtection="1">
      <alignment horizontal="left" vertical="center" wrapText="1"/>
    </xf>
    <xf numFmtId="0" fontId="4" fillId="0" borderId="0" xfId="0" applyFont="1" applyAlignment="1" applyProtection="1">
      <alignment horizontal="center" vertical="center" wrapText="1"/>
    </xf>
    <xf numFmtId="0" fontId="0" fillId="0" borderId="4" xfId="0" applyFont="1" applyFill="1" applyBorder="1" applyAlignment="1" applyProtection="1">
      <alignment horizontal="left" vertical="top" wrapText="1"/>
    </xf>
    <xf numFmtId="0" fontId="0" fillId="0" borderId="3" xfId="0" applyFont="1" applyFill="1" applyBorder="1" applyAlignment="1" applyProtection="1">
      <alignment horizontal="left" vertical="top" wrapText="1"/>
    </xf>
    <xf numFmtId="0" fontId="41" fillId="0" borderId="0" xfId="0" applyFont="1" applyAlignment="1" applyProtection="1">
      <alignment horizontal="center" vertical="center"/>
    </xf>
    <xf numFmtId="0" fontId="34" fillId="7" borderId="1" xfId="0" applyFont="1" applyFill="1" applyBorder="1" applyAlignment="1" applyProtection="1">
      <alignment horizontal="center" vertical="center"/>
    </xf>
    <xf numFmtId="0" fontId="1" fillId="0" borderId="0" xfId="0" applyFont="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8"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8"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top"/>
      <protection locked="0"/>
    </xf>
    <xf numFmtId="0" fontId="1" fillId="0" borderId="9" xfId="0" applyFont="1" applyBorder="1" applyAlignment="1" applyProtection="1">
      <alignment horizontal="left" vertical="top"/>
      <protection locked="0"/>
    </xf>
    <xf numFmtId="0" fontId="1" fillId="0" borderId="9" xfId="0" applyFont="1" applyBorder="1" applyAlignment="1" applyProtection="1">
      <alignment horizontal="left" vertical="center" wrapText="1"/>
    </xf>
    <xf numFmtId="0" fontId="1" fillId="0" borderId="8" xfId="0" applyFont="1" applyBorder="1" applyAlignment="1" applyProtection="1">
      <alignment horizontal="left" vertical="top" wrapText="1"/>
      <protection locked="0"/>
    </xf>
    <xf numFmtId="0" fontId="32" fillId="10" borderId="0" xfId="0" applyFont="1" applyFill="1" applyAlignment="1" applyProtection="1">
      <alignment horizontal="center" vertical="center" wrapText="1"/>
    </xf>
    <xf numFmtId="0" fontId="1" fillId="0" borderId="0" xfId="0" applyFont="1" applyBorder="1" applyAlignment="1" applyProtection="1">
      <alignment horizontal="left" vertical="center"/>
    </xf>
    <xf numFmtId="0" fontId="12" fillId="9" borderId="0" xfId="0" applyFont="1" applyFill="1" applyAlignment="1" applyProtection="1">
      <alignment horizontal="center" vertical="center" wrapText="1"/>
    </xf>
    <xf numFmtId="164" fontId="5" fillId="10" borderId="2" xfId="0" applyNumberFormat="1" applyFont="1" applyFill="1" applyBorder="1" applyAlignment="1" applyProtection="1">
      <alignment horizontal="center" vertical="center" wrapText="1"/>
    </xf>
    <xf numFmtId="164" fontId="5" fillId="10" borderId="3" xfId="0" applyNumberFormat="1" applyFont="1" applyFill="1" applyBorder="1" applyAlignment="1" applyProtection="1">
      <alignment horizontal="center" vertical="center" wrapText="1"/>
    </xf>
    <xf numFmtId="1" fontId="5" fillId="10" borderId="2" xfId="0" applyNumberFormat="1" applyFont="1" applyFill="1" applyBorder="1" applyAlignment="1" applyProtection="1">
      <alignment horizontal="center" vertical="center" wrapText="1"/>
      <protection locked="0"/>
    </xf>
    <xf numFmtId="1" fontId="5" fillId="10" borderId="3" xfId="0" applyNumberFormat="1" applyFont="1" applyFill="1" applyBorder="1" applyAlignment="1" applyProtection="1">
      <alignment horizontal="center" vertical="center" wrapText="1"/>
      <protection locked="0"/>
    </xf>
    <xf numFmtId="164" fontId="27" fillId="0" borderId="1" xfId="0" applyNumberFormat="1" applyFont="1" applyFill="1" applyBorder="1" applyAlignment="1" applyProtection="1">
      <alignment horizontal="center" vertical="center" wrapText="1"/>
    </xf>
    <xf numFmtId="0" fontId="30" fillId="0" borderId="1" xfId="0" applyFont="1" applyBorder="1" applyAlignment="1" applyProtection="1">
      <alignment horizontal="left" vertical="top"/>
      <protection locked="0"/>
    </xf>
    <xf numFmtId="164" fontId="25" fillId="0" borderId="2" xfId="0" applyNumberFormat="1" applyFont="1" applyFill="1" applyBorder="1" applyAlignment="1" applyProtection="1">
      <alignment horizontal="center" vertical="center" wrapText="1"/>
    </xf>
    <xf numFmtId="164" fontId="25" fillId="0" borderId="3" xfId="0" applyNumberFormat="1" applyFont="1" applyFill="1" applyBorder="1" applyAlignment="1" applyProtection="1">
      <alignment horizontal="center" vertical="center" wrapText="1"/>
    </xf>
    <xf numFmtId="164" fontId="27" fillId="0" borderId="2" xfId="0" applyNumberFormat="1" applyFont="1" applyFill="1" applyBorder="1" applyAlignment="1" applyProtection="1">
      <alignment horizontal="center" vertical="center" wrapText="1"/>
    </xf>
    <xf numFmtId="164" fontId="27" fillId="0" borderId="3" xfId="0" applyNumberFormat="1"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164" fontId="36" fillId="9" borderId="0" xfId="0" applyNumberFormat="1" applyFont="1" applyFill="1" applyBorder="1" applyAlignment="1" applyProtection="1">
      <alignment horizontal="center" vertical="center"/>
    </xf>
    <xf numFmtId="0" fontId="27" fillId="0" borderId="1" xfId="0" applyFont="1" applyFill="1" applyBorder="1" applyAlignment="1" applyProtection="1">
      <alignment horizontal="center" vertical="center" wrapText="1"/>
    </xf>
    <xf numFmtId="0" fontId="27" fillId="0" borderId="1"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003300"/>
      <color rgb="FF81D5AB"/>
      <color rgb="FF97DDBA"/>
      <color rgb="FF006600"/>
      <color rgb="FF339966"/>
      <color rgb="FFD8C0B2"/>
      <color rgb="FF422100"/>
      <color rgb="FF462300"/>
      <color rgb="FF003366"/>
      <color rgb="FFBE9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jpe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png"/><Relationship Id="rId55" Type="http://schemas.openxmlformats.org/officeDocument/2006/relationships/image" Target="../media/image55.png"/><Relationship Id="rId7" Type="http://schemas.openxmlformats.org/officeDocument/2006/relationships/image" Target="../media/image7.png"/><Relationship Id="rId2" Type="http://schemas.openxmlformats.org/officeDocument/2006/relationships/image" Target="../media/image2.emf"/><Relationship Id="rId16" Type="http://schemas.openxmlformats.org/officeDocument/2006/relationships/image" Target="../media/image16.png"/><Relationship Id="rId29" Type="http://schemas.openxmlformats.org/officeDocument/2006/relationships/image" Target="../media/image29.jpeg"/><Relationship Id="rId11" Type="http://schemas.openxmlformats.org/officeDocument/2006/relationships/image" Target="../media/image11.png"/><Relationship Id="rId24" Type="http://schemas.openxmlformats.org/officeDocument/2006/relationships/image" Target="../media/image24.jpe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jpeg"/><Relationship Id="rId58" Type="http://schemas.openxmlformats.org/officeDocument/2006/relationships/image" Target="../media/image58.png"/><Relationship Id="rId5" Type="http://schemas.openxmlformats.org/officeDocument/2006/relationships/image" Target="../media/image5.jpeg"/><Relationship Id="rId61" Type="http://schemas.openxmlformats.org/officeDocument/2006/relationships/image" Target="../media/image61.png"/><Relationship Id="rId19" Type="http://schemas.openxmlformats.org/officeDocument/2006/relationships/image" Target="../media/image19.png"/><Relationship Id="rId14" Type="http://schemas.openxmlformats.org/officeDocument/2006/relationships/image" Target="../media/image14.png"/><Relationship Id="rId22" Type="http://schemas.openxmlformats.org/officeDocument/2006/relationships/image" Target="../media/image22.jpe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8" Type="http://schemas.openxmlformats.org/officeDocument/2006/relationships/image" Target="../media/image8.png"/><Relationship Id="rId51" Type="http://schemas.openxmlformats.org/officeDocument/2006/relationships/image" Target="../media/image51.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20" Type="http://schemas.openxmlformats.org/officeDocument/2006/relationships/image" Target="../media/image20.pn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jpeg"/><Relationship Id="rId1" Type="http://schemas.openxmlformats.org/officeDocument/2006/relationships/image" Target="../media/image1.png"/><Relationship Id="rId6" Type="http://schemas.openxmlformats.org/officeDocument/2006/relationships/image" Target="../media/image6.png"/><Relationship Id="rId15" Type="http://schemas.openxmlformats.org/officeDocument/2006/relationships/image" Target="../media/image15.png"/><Relationship Id="rId23" Type="http://schemas.openxmlformats.org/officeDocument/2006/relationships/image" Target="../media/image23.jpe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10" Type="http://schemas.openxmlformats.org/officeDocument/2006/relationships/image" Target="../media/image10.png"/><Relationship Id="rId31" Type="http://schemas.openxmlformats.org/officeDocument/2006/relationships/image" Target="../media/image31.jpeg"/><Relationship Id="rId44" Type="http://schemas.openxmlformats.org/officeDocument/2006/relationships/image" Target="../media/image44.png"/><Relationship Id="rId52" Type="http://schemas.openxmlformats.org/officeDocument/2006/relationships/image" Target="../media/image52.jpeg"/><Relationship Id="rId60" Type="http://schemas.openxmlformats.org/officeDocument/2006/relationships/image" Target="../media/image6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61.png"/><Relationship Id="rId13" Type="http://schemas.openxmlformats.org/officeDocument/2006/relationships/image" Target="../media/image68.png"/><Relationship Id="rId18" Type="http://schemas.openxmlformats.org/officeDocument/2006/relationships/image" Target="../media/image73.png"/><Relationship Id="rId26" Type="http://schemas.openxmlformats.org/officeDocument/2006/relationships/image" Target="../media/image81.png"/><Relationship Id="rId3" Type="http://schemas.openxmlformats.org/officeDocument/2006/relationships/image" Target="../media/image64.png"/><Relationship Id="rId21" Type="http://schemas.openxmlformats.org/officeDocument/2006/relationships/image" Target="../media/image76.png"/><Relationship Id="rId7" Type="http://schemas.openxmlformats.org/officeDocument/2006/relationships/image" Target="../media/image60.png"/><Relationship Id="rId12" Type="http://schemas.openxmlformats.org/officeDocument/2006/relationships/image" Target="../media/image67.png"/><Relationship Id="rId17" Type="http://schemas.openxmlformats.org/officeDocument/2006/relationships/image" Target="../media/image72.png"/><Relationship Id="rId25" Type="http://schemas.openxmlformats.org/officeDocument/2006/relationships/image" Target="../media/image80.png"/><Relationship Id="rId2" Type="http://schemas.openxmlformats.org/officeDocument/2006/relationships/image" Target="../media/image55.png"/><Relationship Id="rId16" Type="http://schemas.openxmlformats.org/officeDocument/2006/relationships/image" Target="../media/image71.png"/><Relationship Id="rId20" Type="http://schemas.openxmlformats.org/officeDocument/2006/relationships/image" Target="../media/image75.png"/><Relationship Id="rId1" Type="http://schemas.openxmlformats.org/officeDocument/2006/relationships/image" Target="../media/image63.png"/><Relationship Id="rId6" Type="http://schemas.openxmlformats.org/officeDocument/2006/relationships/image" Target="../media/image59.png"/><Relationship Id="rId11" Type="http://schemas.openxmlformats.org/officeDocument/2006/relationships/image" Target="../media/image66.png"/><Relationship Id="rId24" Type="http://schemas.openxmlformats.org/officeDocument/2006/relationships/image" Target="../media/image79.png"/><Relationship Id="rId5" Type="http://schemas.openxmlformats.org/officeDocument/2006/relationships/image" Target="../media/image58.png"/><Relationship Id="rId15" Type="http://schemas.openxmlformats.org/officeDocument/2006/relationships/image" Target="../media/image70.png"/><Relationship Id="rId23" Type="http://schemas.openxmlformats.org/officeDocument/2006/relationships/image" Target="../media/image78.png"/><Relationship Id="rId28" Type="http://schemas.openxmlformats.org/officeDocument/2006/relationships/image" Target="../media/image82.png"/><Relationship Id="rId10" Type="http://schemas.openxmlformats.org/officeDocument/2006/relationships/image" Target="../media/image65.png"/><Relationship Id="rId19" Type="http://schemas.openxmlformats.org/officeDocument/2006/relationships/image" Target="../media/image74.png"/><Relationship Id="rId4" Type="http://schemas.openxmlformats.org/officeDocument/2006/relationships/image" Target="../media/image57.png"/><Relationship Id="rId9" Type="http://schemas.openxmlformats.org/officeDocument/2006/relationships/image" Target="../media/image62.jpeg"/><Relationship Id="rId14" Type="http://schemas.openxmlformats.org/officeDocument/2006/relationships/image" Target="../media/image69.png"/><Relationship Id="rId22" Type="http://schemas.openxmlformats.org/officeDocument/2006/relationships/image" Target="../media/image77.png"/><Relationship Id="rId27" Type="http://schemas.openxmlformats.org/officeDocument/2006/relationships/image" Target="../media/image50.png"/></Relationships>
</file>

<file path=xl/drawings/drawing1.xml><?xml version="1.0" encoding="utf-8"?>
<xdr:wsDr xmlns:xdr="http://schemas.openxmlformats.org/drawingml/2006/spreadsheetDrawing" xmlns:a="http://schemas.openxmlformats.org/drawingml/2006/main">
  <xdr:twoCellAnchor editAs="oneCell">
    <xdr:from>
      <xdr:col>0</xdr:col>
      <xdr:colOff>66260</xdr:colOff>
      <xdr:row>61</xdr:row>
      <xdr:rowOff>59634</xdr:rowOff>
    </xdr:from>
    <xdr:to>
      <xdr:col>0</xdr:col>
      <xdr:colOff>437322</xdr:colOff>
      <xdr:row>61</xdr:row>
      <xdr:rowOff>748748</xdr:rowOff>
    </xdr:to>
    <xdr:pic>
      <xdr:nvPicPr>
        <xdr:cNvPr id="174" name="Image 173">
          <a:extLst>
            <a:ext uri="{FF2B5EF4-FFF2-40B4-BE49-F238E27FC236}">
              <a16:creationId xmlns:a16="http://schemas.microsoft.com/office/drawing/2014/main" id="{111A22E1-5D1E-4F17-9BF0-17C2E7478718}"/>
            </a:ext>
          </a:extLst>
        </xdr:cNvPr>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bwMode="auto">
        <a:xfrm>
          <a:off x="66260" y="28101234"/>
          <a:ext cx="371062" cy="689114"/>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956294</xdr:colOff>
      <xdr:row>44</xdr:row>
      <xdr:rowOff>488834</xdr:rowOff>
    </xdr:from>
    <xdr:to>
      <xdr:col>5</xdr:col>
      <xdr:colOff>397565</xdr:colOff>
      <xdr:row>45</xdr:row>
      <xdr:rowOff>59635</xdr:rowOff>
    </xdr:to>
    <xdr:grpSp>
      <xdr:nvGrpSpPr>
        <xdr:cNvPr id="3" name="Groupe 2">
          <a:extLst>
            <a:ext uri="{FF2B5EF4-FFF2-40B4-BE49-F238E27FC236}">
              <a16:creationId xmlns:a16="http://schemas.microsoft.com/office/drawing/2014/main" id="{EB0E99E5-0E99-4768-98A5-303EB85FB5EB}"/>
            </a:ext>
          </a:extLst>
        </xdr:cNvPr>
        <xdr:cNvGrpSpPr/>
      </xdr:nvGrpSpPr>
      <xdr:grpSpPr>
        <a:xfrm>
          <a:off x="956294" y="19969530"/>
          <a:ext cx="3378271" cy="255496"/>
          <a:chOff x="909911" y="9912433"/>
          <a:chExt cx="3400358" cy="190339"/>
        </a:xfrm>
      </xdr:grpSpPr>
      <xdr:sp macro="" textlink="">
        <xdr:nvSpPr>
          <xdr:cNvPr id="111" name="ZoneTexte 110">
            <a:extLst>
              <a:ext uri="{FF2B5EF4-FFF2-40B4-BE49-F238E27FC236}">
                <a16:creationId xmlns:a16="http://schemas.microsoft.com/office/drawing/2014/main" id="{00000000-0008-0000-0000-00006F000000}"/>
              </a:ext>
            </a:extLst>
          </xdr:cNvPr>
          <xdr:cNvSpPr txBox="1"/>
        </xdr:nvSpPr>
        <xdr:spPr>
          <a:xfrm>
            <a:off x="909911" y="9912433"/>
            <a:ext cx="3400358" cy="190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500" baseline="0">
                <a:latin typeface="Arial" pitchFamily="34" charset="0"/>
                <a:cs typeface="Arial" pitchFamily="34" charset="0"/>
              </a:rPr>
              <a:t>       Rouge                  Blanc                 Vert            </a:t>
            </a:r>
            <a:endParaRPr lang="fr-FR" sz="500">
              <a:latin typeface="Arial" pitchFamily="34" charset="0"/>
              <a:cs typeface="Arial" pitchFamily="34" charset="0"/>
            </a:endParaRPr>
          </a:p>
        </xdr:txBody>
      </xdr:sp>
      <xdr:sp macro="" textlink="">
        <xdr:nvSpPr>
          <xdr:cNvPr id="112" name="Rectangle 111">
            <a:extLst>
              <a:ext uri="{FF2B5EF4-FFF2-40B4-BE49-F238E27FC236}">
                <a16:creationId xmlns:a16="http://schemas.microsoft.com/office/drawing/2014/main" id="{00000000-0008-0000-0000-000070000000}"/>
              </a:ext>
            </a:extLst>
          </xdr:cNvPr>
          <xdr:cNvSpPr/>
        </xdr:nvSpPr>
        <xdr:spPr>
          <a:xfrm>
            <a:off x="1482155" y="9933607"/>
            <a:ext cx="101018" cy="7194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13" name="Rectangle 112">
            <a:extLst>
              <a:ext uri="{FF2B5EF4-FFF2-40B4-BE49-F238E27FC236}">
                <a16:creationId xmlns:a16="http://schemas.microsoft.com/office/drawing/2014/main" id="{00000000-0008-0000-0000-000071000000}"/>
              </a:ext>
            </a:extLst>
          </xdr:cNvPr>
          <xdr:cNvSpPr/>
        </xdr:nvSpPr>
        <xdr:spPr>
          <a:xfrm>
            <a:off x="1921696" y="9934658"/>
            <a:ext cx="101018" cy="7194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16" name="Rectangle 115">
            <a:extLst>
              <a:ext uri="{FF2B5EF4-FFF2-40B4-BE49-F238E27FC236}">
                <a16:creationId xmlns:a16="http://schemas.microsoft.com/office/drawing/2014/main" id="{00000000-0008-0000-0000-000074000000}"/>
              </a:ext>
            </a:extLst>
          </xdr:cNvPr>
          <xdr:cNvSpPr/>
        </xdr:nvSpPr>
        <xdr:spPr>
          <a:xfrm>
            <a:off x="993651" y="9934665"/>
            <a:ext cx="101018" cy="7194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xdr:from>
      <xdr:col>2</xdr:col>
      <xdr:colOff>422413</xdr:colOff>
      <xdr:row>0</xdr:row>
      <xdr:rowOff>165652</xdr:rowOff>
    </xdr:from>
    <xdr:to>
      <xdr:col>7</xdr:col>
      <xdr:colOff>115957</xdr:colOff>
      <xdr:row>0</xdr:row>
      <xdr:rowOff>687457</xdr:rowOff>
    </xdr:to>
    <xdr:sp macro="" textlink="">
      <xdr:nvSpPr>
        <xdr:cNvPr id="6" name="ZoneTexte 5">
          <a:extLst>
            <a:ext uri="{FF2B5EF4-FFF2-40B4-BE49-F238E27FC236}">
              <a16:creationId xmlns:a16="http://schemas.microsoft.com/office/drawing/2014/main" id="{5685072C-D780-4695-A565-96258794F406}"/>
            </a:ext>
          </a:extLst>
        </xdr:cNvPr>
        <xdr:cNvSpPr txBox="1"/>
      </xdr:nvSpPr>
      <xdr:spPr>
        <a:xfrm>
          <a:off x="2186609" y="165652"/>
          <a:ext cx="2965174" cy="521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a:solidFill>
                <a:schemeClr val="bg1"/>
              </a:solidFill>
              <a:latin typeface="Korolev Condensed Bold" panose="02000000000000000000" pitchFamily="2" charset="0"/>
            </a:rPr>
            <a:t>RÉAUTÉ CHOCOLAT</a:t>
          </a:r>
        </a:p>
      </xdr:txBody>
    </xdr:sp>
    <xdr:clientData/>
  </xdr:twoCellAnchor>
  <xdr:twoCellAnchor>
    <xdr:from>
      <xdr:col>2</xdr:col>
      <xdr:colOff>8280</xdr:colOff>
      <xdr:row>0</xdr:row>
      <xdr:rowOff>770282</xdr:rowOff>
    </xdr:from>
    <xdr:to>
      <xdr:col>8</xdr:col>
      <xdr:colOff>513520</xdr:colOff>
      <xdr:row>0</xdr:row>
      <xdr:rowOff>1118151</xdr:rowOff>
    </xdr:to>
    <xdr:sp macro="" textlink="">
      <xdr:nvSpPr>
        <xdr:cNvPr id="7" name="ZoneTexte 6">
          <a:extLst>
            <a:ext uri="{FF2B5EF4-FFF2-40B4-BE49-F238E27FC236}">
              <a16:creationId xmlns:a16="http://schemas.microsoft.com/office/drawing/2014/main" id="{E9A6854B-133A-4EE5-9A0F-D5CC6FFCAC2D}"/>
            </a:ext>
          </a:extLst>
        </xdr:cNvPr>
        <xdr:cNvSpPr txBox="1"/>
      </xdr:nvSpPr>
      <xdr:spPr>
        <a:xfrm>
          <a:off x="1772476" y="770282"/>
          <a:ext cx="3901109" cy="347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a:solidFill>
                <a:schemeClr val="bg1"/>
              </a:solidFill>
              <a:latin typeface="olivier" pitchFamily="2" charset="0"/>
            </a:rPr>
            <a:t>Bon de commande</a:t>
          </a:r>
          <a:r>
            <a:rPr lang="fr-FR" sz="1800" baseline="0">
              <a:solidFill>
                <a:schemeClr val="bg1"/>
              </a:solidFill>
              <a:latin typeface="olivier" pitchFamily="2" charset="0"/>
            </a:rPr>
            <a:t> Noël 2019</a:t>
          </a:r>
          <a:endParaRPr lang="fr-FR" sz="1800">
            <a:solidFill>
              <a:schemeClr val="bg1"/>
            </a:solidFill>
            <a:latin typeface="olivier" pitchFamily="2" charset="0"/>
          </a:endParaRPr>
        </a:p>
        <a:p>
          <a:endParaRPr lang="fr-FR" sz="1100"/>
        </a:p>
        <a:p>
          <a:endParaRPr lang="fr-FR" sz="1100"/>
        </a:p>
      </xdr:txBody>
    </xdr:sp>
    <xdr:clientData/>
  </xdr:twoCellAnchor>
  <xdr:twoCellAnchor>
    <xdr:from>
      <xdr:col>1</xdr:col>
      <xdr:colOff>15389</xdr:colOff>
      <xdr:row>65</xdr:row>
      <xdr:rowOff>0</xdr:rowOff>
    </xdr:from>
    <xdr:to>
      <xdr:col>5</xdr:col>
      <xdr:colOff>467139</xdr:colOff>
      <xdr:row>65</xdr:row>
      <xdr:rowOff>0</xdr:rowOff>
    </xdr:to>
    <xdr:grpSp>
      <xdr:nvGrpSpPr>
        <xdr:cNvPr id="177" name="Groupe 176">
          <a:extLst>
            <a:ext uri="{FF2B5EF4-FFF2-40B4-BE49-F238E27FC236}">
              <a16:creationId xmlns:a16="http://schemas.microsoft.com/office/drawing/2014/main" id="{D7E49B5C-995E-43AD-85E6-6530905B567F}"/>
            </a:ext>
          </a:extLst>
        </xdr:cNvPr>
        <xdr:cNvGrpSpPr/>
      </xdr:nvGrpSpPr>
      <xdr:grpSpPr>
        <a:xfrm>
          <a:off x="976172" y="30662217"/>
          <a:ext cx="3427967" cy="0"/>
          <a:chOff x="909911" y="9897877"/>
          <a:chExt cx="3400358" cy="190339"/>
        </a:xfrm>
      </xdr:grpSpPr>
      <xdr:sp macro="" textlink="">
        <xdr:nvSpPr>
          <xdr:cNvPr id="178" name="ZoneTexte 177">
            <a:extLst>
              <a:ext uri="{FF2B5EF4-FFF2-40B4-BE49-F238E27FC236}">
                <a16:creationId xmlns:a16="http://schemas.microsoft.com/office/drawing/2014/main" id="{9CC1E8C9-BF0C-413A-8B72-C34C2867FC70}"/>
              </a:ext>
            </a:extLst>
          </xdr:cNvPr>
          <xdr:cNvSpPr txBox="1"/>
        </xdr:nvSpPr>
        <xdr:spPr>
          <a:xfrm>
            <a:off x="909911" y="9897877"/>
            <a:ext cx="3400358" cy="190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500" baseline="0">
                <a:latin typeface="Arial" pitchFamily="34" charset="0"/>
                <a:cs typeface="Arial" pitchFamily="34" charset="0"/>
              </a:rPr>
              <a:t>       Blanc                   Vert                  Rouge             </a:t>
            </a:r>
            <a:endParaRPr lang="fr-FR" sz="500">
              <a:latin typeface="Arial" pitchFamily="34" charset="0"/>
              <a:cs typeface="Arial" pitchFamily="34" charset="0"/>
            </a:endParaRPr>
          </a:p>
        </xdr:txBody>
      </xdr:sp>
      <xdr:sp macro="" textlink="">
        <xdr:nvSpPr>
          <xdr:cNvPr id="179" name="Rectangle 178">
            <a:extLst>
              <a:ext uri="{FF2B5EF4-FFF2-40B4-BE49-F238E27FC236}">
                <a16:creationId xmlns:a16="http://schemas.microsoft.com/office/drawing/2014/main" id="{3D208DDC-348A-401B-B623-BB4A21313C64}"/>
              </a:ext>
            </a:extLst>
          </xdr:cNvPr>
          <xdr:cNvSpPr/>
        </xdr:nvSpPr>
        <xdr:spPr>
          <a:xfrm>
            <a:off x="1482155" y="9933607"/>
            <a:ext cx="101018" cy="7194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80" name="Rectangle 179">
            <a:extLst>
              <a:ext uri="{FF2B5EF4-FFF2-40B4-BE49-F238E27FC236}">
                <a16:creationId xmlns:a16="http://schemas.microsoft.com/office/drawing/2014/main" id="{9222F6F9-26AE-4821-9DDD-20E2A80A80CB}"/>
              </a:ext>
            </a:extLst>
          </xdr:cNvPr>
          <xdr:cNvSpPr/>
        </xdr:nvSpPr>
        <xdr:spPr>
          <a:xfrm>
            <a:off x="1921696" y="9934658"/>
            <a:ext cx="101018" cy="7194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81" name="Rectangle 180">
            <a:extLst>
              <a:ext uri="{FF2B5EF4-FFF2-40B4-BE49-F238E27FC236}">
                <a16:creationId xmlns:a16="http://schemas.microsoft.com/office/drawing/2014/main" id="{86A9E618-A9AA-4059-8A75-A3B82932D237}"/>
              </a:ext>
            </a:extLst>
          </xdr:cNvPr>
          <xdr:cNvSpPr/>
        </xdr:nvSpPr>
        <xdr:spPr>
          <a:xfrm>
            <a:off x="993651" y="9934665"/>
            <a:ext cx="101018" cy="7194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editAs="oneCell">
    <xdr:from>
      <xdr:col>0</xdr:col>
      <xdr:colOff>218660</xdr:colOff>
      <xdr:row>22</xdr:row>
      <xdr:rowOff>225285</xdr:rowOff>
    </xdr:from>
    <xdr:to>
      <xdr:col>0</xdr:col>
      <xdr:colOff>794660</xdr:colOff>
      <xdr:row>22</xdr:row>
      <xdr:rowOff>585286</xdr:rowOff>
    </xdr:to>
    <xdr:pic>
      <xdr:nvPicPr>
        <xdr:cNvPr id="104" name="Image 103">
          <a:extLst>
            <a:ext uri="{FF2B5EF4-FFF2-40B4-BE49-F238E27FC236}">
              <a16:creationId xmlns:a16="http://schemas.microsoft.com/office/drawing/2014/main" id="{684DBC98-398C-4AAB-AF62-4DBC385E8820}"/>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7363" t="13812" r="19013" b="9453"/>
        <a:stretch/>
      </xdr:blipFill>
      <xdr:spPr bwMode="auto">
        <a:xfrm>
          <a:off x="218660" y="24377372"/>
          <a:ext cx="576000" cy="360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159025</xdr:colOff>
      <xdr:row>23</xdr:row>
      <xdr:rowOff>265042</xdr:rowOff>
    </xdr:from>
    <xdr:to>
      <xdr:col>0</xdr:col>
      <xdr:colOff>807025</xdr:colOff>
      <xdr:row>23</xdr:row>
      <xdr:rowOff>670043</xdr:rowOff>
    </xdr:to>
    <xdr:pic>
      <xdr:nvPicPr>
        <xdr:cNvPr id="110" name="Image 109">
          <a:extLst>
            <a:ext uri="{FF2B5EF4-FFF2-40B4-BE49-F238E27FC236}">
              <a16:creationId xmlns:a16="http://schemas.microsoft.com/office/drawing/2014/main" id="{38C25164-57F8-4184-8932-67418B2033E8}"/>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7363" t="13812" r="19013" b="9453"/>
        <a:stretch/>
      </xdr:blipFill>
      <xdr:spPr bwMode="auto">
        <a:xfrm>
          <a:off x="159025" y="25265268"/>
          <a:ext cx="648000" cy="405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24</xdr:row>
      <xdr:rowOff>205409</xdr:rowOff>
    </xdr:from>
    <xdr:to>
      <xdr:col>0</xdr:col>
      <xdr:colOff>872400</xdr:colOff>
      <xdr:row>24</xdr:row>
      <xdr:rowOff>655410</xdr:rowOff>
    </xdr:to>
    <xdr:pic>
      <xdr:nvPicPr>
        <xdr:cNvPr id="146" name="Image 145">
          <a:extLst>
            <a:ext uri="{FF2B5EF4-FFF2-40B4-BE49-F238E27FC236}">
              <a16:creationId xmlns:a16="http://schemas.microsoft.com/office/drawing/2014/main" id="{698FEF19-1028-4DE8-8608-91E297517671}"/>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7363" t="13812" r="19013" b="9453"/>
        <a:stretch/>
      </xdr:blipFill>
      <xdr:spPr bwMode="auto">
        <a:xfrm>
          <a:off x="152400" y="8945218"/>
          <a:ext cx="720000" cy="450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119269</xdr:colOff>
      <xdr:row>25</xdr:row>
      <xdr:rowOff>218661</xdr:rowOff>
    </xdr:from>
    <xdr:to>
      <xdr:col>0</xdr:col>
      <xdr:colOff>839269</xdr:colOff>
      <xdr:row>25</xdr:row>
      <xdr:rowOff>668662</xdr:rowOff>
    </xdr:to>
    <xdr:pic>
      <xdr:nvPicPr>
        <xdr:cNvPr id="147" name="Image 146">
          <a:extLst>
            <a:ext uri="{FF2B5EF4-FFF2-40B4-BE49-F238E27FC236}">
              <a16:creationId xmlns:a16="http://schemas.microsoft.com/office/drawing/2014/main" id="{66F0FCC4-D633-42D8-9BDE-9A33508BD4CB}"/>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7363" t="13812" r="19013" b="9453"/>
        <a:stretch/>
      </xdr:blipFill>
      <xdr:spPr bwMode="auto">
        <a:xfrm>
          <a:off x="119269" y="9806609"/>
          <a:ext cx="720000" cy="450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112643</xdr:colOff>
      <xdr:row>26</xdr:row>
      <xdr:rowOff>231913</xdr:rowOff>
    </xdr:from>
    <xdr:to>
      <xdr:col>0</xdr:col>
      <xdr:colOff>832643</xdr:colOff>
      <xdr:row>26</xdr:row>
      <xdr:rowOff>681914</xdr:rowOff>
    </xdr:to>
    <xdr:pic>
      <xdr:nvPicPr>
        <xdr:cNvPr id="148" name="Image 147">
          <a:extLst>
            <a:ext uri="{FF2B5EF4-FFF2-40B4-BE49-F238E27FC236}">
              <a16:creationId xmlns:a16="http://schemas.microsoft.com/office/drawing/2014/main" id="{A964CE52-60AD-47C1-AFE3-154E9B57B4ED}"/>
            </a:ext>
          </a:extLst>
        </xdr:cNvPr>
        <xdr:cNvPicPr>
          <a:picLocks noChangeAspect="1" noChangeArrowheads="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l="7363" t="13812" r="19013" b="9453"/>
        <a:stretch/>
      </xdr:blipFill>
      <xdr:spPr bwMode="auto">
        <a:xfrm>
          <a:off x="112643" y="10668000"/>
          <a:ext cx="720000" cy="450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20430</xdr:colOff>
      <xdr:row>36</xdr:row>
      <xdr:rowOff>611533</xdr:rowOff>
    </xdr:from>
    <xdr:to>
      <xdr:col>2</xdr:col>
      <xdr:colOff>1113182</xdr:colOff>
      <xdr:row>37</xdr:row>
      <xdr:rowOff>14016</xdr:rowOff>
    </xdr:to>
    <xdr:grpSp>
      <xdr:nvGrpSpPr>
        <xdr:cNvPr id="149" name="Groupe 148">
          <a:extLst>
            <a:ext uri="{FF2B5EF4-FFF2-40B4-BE49-F238E27FC236}">
              <a16:creationId xmlns:a16="http://schemas.microsoft.com/office/drawing/2014/main" id="{05EC1E15-C807-4013-8393-532B250CCF73}"/>
            </a:ext>
          </a:extLst>
        </xdr:cNvPr>
        <xdr:cNvGrpSpPr/>
      </xdr:nvGrpSpPr>
      <xdr:grpSpPr>
        <a:xfrm>
          <a:off x="981213" y="15326968"/>
          <a:ext cx="1893404" cy="274918"/>
          <a:chOff x="1020970" y="18846524"/>
          <a:chExt cx="1894508" cy="285741"/>
        </a:xfrm>
      </xdr:grpSpPr>
      <xdr:sp macro="" textlink="">
        <xdr:nvSpPr>
          <xdr:cNvPr id="150" name="ZoneTexte 149">
            <a:extLst>
              <a:ext uri="{FF2B5EF4-FFF2-40B4-BE49-F238E27FC236}">
                <a16:creationId xmlns:a16="http://schemas.microsoft.com/office/drawing/2014/main" id="{CC3F9074-B155-492F-B907-D1EE721CA814}"/>
              </a:ext>
            </a:extLst>
          </xdr:cNvPr>
          <xdr:cNvSpPr txBox="1"/>
        </xdr:nvSpPr>
        <xdr:spPr>
          <a:xfrm>
            <a:off x="1020970" y="18846524"/>
            <a:ext cx="1894508" cy="285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baseline="0">
                <a:latin typeface="Arial" pitchFamily="34" charset="0"/>
                <a:cs typeface="Arial" pitchFamily="34" charset="0"/>
              </a:rPr>
              <a:t>      Rouge                    Argent</a:t>
            </a:r>
            <a:endParaRPr lang="fr-FR" sz="600">
              <a:latin typeface="Arial" pitchFamily="34" charset="0"/>
              <a:cs typeface="Arial" pitchFamily="34" charset="0"/>
            </a:endParaRPr>
          </a:p>
        </xdr:txBody>
      </xdr:sp>
      <xdr:sp macro="" textlink="">
        <xdr:nvSpPr>
          <xdr:cNvPr id="151" name="Rectangle 150">
            <a:extLst>
              <a:ext uri="{FF2B5EF4-FFF2-40B4-BE49-F238E27FC236}">
                <a16:creationId xmlns:a16="http://schemas.microsoft.com/office/drawing/2014/main" id="{C6B2DAD0-4726-4B9E-B4B9-2BF2FB939AE4}"/>
              </a:ext>
            </a:extLst>
          </xdr:cNvPr>
          <xdr:cNvSpPr/>
        </xdr:nvSpPr>
        <xdr:spPr>
          <a:xfrm>
            <a:off x="1736061" y="18870320"/>
            <a:ext cx="108285" cy="1080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52" name="Rectangle 151">
            <a:extLst>
              <a:ext uri="{FF2B5EF4-FFF2-40B4-BE49-F238E27FC236}">
                <a16:creationId xmlns:a16="http://schemas.microsoft.com/office/drawing/2014/main" id="{1602C8B8-42C3-4381-BF39-A0A9D58861EF}"/>
              </a:ext>
            </a:extLst>
          </xdr:cNvPr>
          <xdr:cNvSpPr/>
        </xdr:nvSpPr>
        <xdr:spPr>
          <a:xfrm>
            <a:off x="1096529" y="18871908"/>
            <a:ext cx="108285" cy="1080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xdr:from>
      <xdr:col>1</xdr:col>
      <xdr:colOff>20430</xdr:colOff>
      <xdr:row>37</xdr:row>
      <xdr:rowOff>611533</xdr:rowOff>
    </xdr:from>
    <xdr:to>
      <xdr:col>2</xdr:col>
      <xdr:colOff>1113182</xdr:colOff>
      <xdr:row>38</xdr:row>
      <xdr:rowOff>14016</xdr:rowOff>
    </xdr:to>
    <xdr:grpSp>
      <xdr:nvGrpSpPr>
        <xdr:cNvPr id="114" name="Groupe 113">
          <a:extLst>
            <a:ext uri="{FF2B5EF4-FFF2-40B4-BE49-F238E27FC236}">
              <a16:creationId xmlns:a16="http://schemas.microsoft.com/office/drawing/2014/main" id="{7B163014-EA47-4577-80E8-C43B24222766}"/>
            </a:ext>
          </a:extLst>
        </xdr:cNvPr>
        <xdr:cNvGrpSpPr/>
      </xdr:nvGrpSpPr>
      <xdr:grpSpPr>
        <a:xfrm>
          <a:off x="981213" y="16199403"/>
          <a:ext cx="1893404" cy="335656"/>
          <a:chOff x="1020970" y="18846524"/>
          <a:chExt cx="1894508" cy="285741"/>
        </a:xfrm>
      </xdr:grpSpPr>
      <xdr:sp macro="" textlink="">
        <xdr:nvSpPr>
          <xdr:cNvPr id="115" name="ZoneTexte 114">
            <a:extLst>
              <a:ext uri="{FF2B5EF4-FFF2-40B4-BE49-F238E27FC236}">
                <a16:creationId xmlns:a16="http://schemas.microsoft.com/office/drawing/2014/main" id="{901427A0-8466-4A61-9A25-EB4BB2156E47}"/>
              </a:ext>
            </a:extLst>
          </xdr:cNvPr>
          <xdr:cNvSpPr txBox="1"/>
        </xdr:nvSpPr>
        <xdr:spPr>
          <a:xfrm>
            <a:off x="1020970" y="18846524"/>
            <a:ext cx="1894508" cy="285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baseline="0">
                <a:latin typeface="Arial" pitchFamily="34" charset="0"/>
                <a:cs typeface="Arial" pitchFamily="34" charset="0"/>
              </a:rPr>
              <a:t>      Rouge                    Argent</a:t>
            </a:r>
            <a:endParaRPr lang="fr-FR" sz="600">
              <a:latin typeface="Arial" pitchFamily="34" charset="0"/>
              <a:cs typeface="Arial" pitchFamily="34" charset="0"/>
            </a:endParaRPr>
          </a:p>
        </xdr:txBody>
      </xdr:sp>
      <xdr:sp macro="" textlink="">
        <xdr:nvSpPr>
          <xdr:cNvPr id="117" name="Rectangle 116">
            <a:extLst>
              <a:ext uri="{FF2B5EF4-FFF2-40B4-BE49-F238E27FC236}">
                <a16:creationId xmlns:a16="http://schemas.microsoft.com/office/drawing/2014/main" id="{B3F220F6-6751-4591-A519-9D381DCF2EB0}"/>
              </a:ext>
            </a:extLst>
          </xdr:cNvPr>
          <xdr:cNvSpPr/>
        </xdr:nvSpPr>
        <xdr:spPr>
          <a:xfrm>
            <a:off x="1736061" y="18870320"/>
            <a:ext cx="108285" cy="1080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55" name="Rectangle 154">
            <a:extLst>
              <a:ext uri="{FF2B5EF4-FFF2-40B4-BE49-F238E27FC236}">
                <a16:creationId xmlns:a16="http://schemas.microsoft.com/office/drawing/2014/main" id="{2FD59FE4-DDE2-4F2E-B1D1-F33B332AD941}"/>
              </a:ext>
            </a:extLst>
          </xdr:cNvPr>
          <xdr:cNvSpPr/>
        </xdr:nvSpPr>
        <xdr:spPr>
          <a:xfrm>
            <a:off x="1096529" y="18871908"/>
            <a:ext cx="108285" cy="1080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xdr:from>
      <xdr:col>1</xdr:col>
      <xdr:colOff>20432</xdr:colOff>
      <xdr:row>38</xdr:row>
      <xdr:rowOff>677784</xdr:rowOff>
    </xdr:from>
    <xdr:to>
      <xdr:col>2</xdr:col>
      <xdr:colOff>1113184</xdr:colOff>
      <xdr:row>39</xdr:row>
      <xdr:rowOff>39757</xdr:rowOff>
    </xdr:to>
    <xdr:grpSp>
      <xdr:nvGrpSpPr>
        <xdr:cNvPr id="172" name="Groupe 171">
          <a:extLst>
            <a:ext uri="{FF2B5EF4-FFF2-40B4-BE49-F238E27FC236}">
              <a16:creationId xmlns:a16="http://schemas.microsoft.com/office/drawing/2014/main" id="{A9579E71-16F1-4936-9D0C-AAE478CFA615}"/>
            </a:ext>
          </a:extLst>
        </xdr:cNvPr>
        <xdr:cNvGrpSpPr/>
      </xdr:nvGrpSpPr>
      <xdr:grpSpPr>
        <a:xfrm>
          <a:off x="981215" y="17198827"/>
          <a:ext cx="1893404" cy="295147"/>
          <a:chOff x="1020970" y="18846524"/>
          <a:chExt cx="1894508" cy="285741"/>
        </a:xfrm>
      </xdr:grpSpPr>
      <xdr:sp macro="" textlink="">
        <xdr:nvSpPr>
          <xdr:cNvPr id="173" name="ZoneTexte 172">
            <a:extLst>
              <a:ext uri="{FF2B5EF4-FFF2-40B4-BE49-F238E27FC236}">
                <a16:creationId xmlns:a16="http://schemas.microsoft.com/office/drawing/2014/main" id="{AD57DCF5-51A5-415F-A218-0FD33B49B2A9}"/>
              </a:ext>
            </a:extLst>
          </xdr:cNvPr>
          <xdr:cNvSpPr txBox="1"/>
        </xdr:nvSpPr>
        <xdr:spPr>
          <a:xfrm>
            <a:off x="1020970" y="18846524"/>
            <a:ext cx="1894508" cy="285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baseline="0">
                <a:latin typeface="Arial" pitchFamily="34" charset="0"/>
                <a:cs typeface="Arial" pitchFamily="34" charset="0"/>
              </a:rPr>
              <a:t>      Rouge                    Argent</a:t>
            </a:r>
            <a:endParaRPr lang="fr-FR" sz="600">
              <a:latin typeface="Arial" pitchFamily="34" charset="0"/>
              <a:cs typeface="Arial" pitchFamily="34" charset="0"/>
            </a:endParaRPr>
          </a:p>
        </xdr:txBody>
      </xdr:sp>
      <xdr:sp macro="" textlink="">
        <xdr:nvSpPr>
          <xdr:cNvPr id="182" name="Rectangle 181">
            <a:extLst>
              <a:ext uri="{FF2B5EF4-FFF2-40B4-BE49-F238E27FC236}">
                <a16:creationId xmlns:a16="http://schemas.microsoft.com/office/drawing/2014/main" id="{5FA904DC-7CF8-47D9-9DB1-2AF564185BC9}"/>
              </a:ext>
            </a:extLst>
          </xdr:cNvPr>
          <xdr:cNvSpPr/>
        </xdr:nvSpPr>
        <xdr:spPr>
          <a:xfrm>
            <a:off x="1736061" y="18870320"/>
            <a:ext cx="108285" cy="1080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83" name="Rectangle 182">
            <a:extLst>
              <a:ext uri="{FF2B5EF4-FFF2-40B4-BE49-F238E27FC236}">
                <a16:creationId xmlns:a16="http://schemas.microsoft.com/office/drawing/2014/main" id="{77E93055-3AB1-4A2E-9AA6-1A798278A567}"/>
              </a:ext>
            </a:extLst>
          </xdr:cNvPr>
          <xdr:cNvSpPr/>
        </xdr:nvSpPr>
        <xdr:spPr>
          <a:xfrm>
            <a:off x="1096529" y="18871908"/>
            <a:ext cx="108285" cy="1080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xdr:from>
      <xdr:col>1</xdr:col>
      <xdr:colOff>2139</xdr:colOff>
      <xdr:row>45</xdr:row>
      <xdr:rowOff>449071</xdr:rowOff>
    </xdr:from>
    <xdr:to>
      <xdr:col>5</xdr:col>
      <xdr:colOff>404193</xdr:colOff>
      <xdr:row>46</xdr:row>
      <xdr:rowOff>19872</xdr:rowOff>
    </xdr:to>
    <xdr:grpSp>
      <xdr:nvGrpSpPr>
        <xdr:cNvPr id="185" name="Groupe 184">
          <a:extLst>
            <a:ext uri="{FF2B5EF4-FFF2-40B4-BE49-F238E27FC236}">
              <a16:creationId xmlns:a16="http://schemas.microsoft.com/office/drawing/2014/main" id="{11BF6A1A-014C-47D7-A398-758A6ECAA3F3}"/>
            </a:ext>
          </a:extLst>
        </xdr:cNvPr>
        <xdr:cNvGrpSpPr/>
      </xdr:nvGrpSpPr>
      <xdr:grpSpPr>
        <a:xfrm>
          <a:off x="962922" y="20614462"/>
          <a:ext cx="3378271" cy="255497"/>
          <a:chOff x="909911" y="9912433"/>
          <a:chExt cx="3400358" cy="190339"/>
        </a:xfrm>
      </xdr:grpSpPr>
      <xdr:sp macro="" textlink="">
        <xdr:nvSpPr>
          <xdr:cNvPr id="186" name="ZoneTexte 185">
            <a:extLst>
              <a:ext uri="{FF2B5EF4-FFF2-40B4-BE49-F238E27FC236}">
                <a16:creationId xmlns:a16="http://schemas.microsoft.com/office/drawing/2014/main" id="{72B2208D-60F3-4874-9A83-77D96A889C85}"/>
              </a:ext>
            </a:extLst>
          </xdr:cNvPr>
          <xdr:cNvSpPr txBox="1"/>
        </xdr:nvSpPr>
        <xdr:spPr>
          <a:xfrm>
            <a:off x="909911" y="9912433"/>
            <a:ext cx="3400358" cy="190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500" baseline="0">
                <a:latin typeface="Arial" pitchFamily="34" charset="0"/>
                <a:cs typeface="Arial" pitchFamily="34" charset="0"/>
              </a:rPr>
              <a:t>       Rouge                  Blanc                 Vert            </a:t>
            </a:r>
            <a:endParaRPr lang="fr-FR" sz="500">
              <a:latin typeface="Arial" pitchFamily="34" charset="0"/>
              <a:cs typeface="Arial" pitchFamily="34" charset="0"/>
            </a:endParaRPr>
          </a:p>
        </xdr:txBody>
      </xdr:sp>
      <xdr:sp macro="" textlink="">
        <xdr:nvSpPr>
          <xdr:cNvPr id="187" name="Rectangle 186">
            <a:extLst>
              <a:ext uri="{FF2B5EF4-FFF2-40B4-BE49-F238E27FC236}">
                <a16:creationId xmlns:a16="http://schemas.microsoft.com/office/drawing/2014/main" id="{ADEF7333-C5D2-40FA-8ACC-970C399298EE}"/>
              </a:ext>
            </a:extLst>
          </xdr:cNvPr>
          <xdr:cNvSpPr/>
        </xdr:nvSpPr>
        <xdr:spPr>
          <a:xfrm>
            <a:off x="1482155" y="9933607"/>
            <a:ext cx="101018" cy="7194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89" name="Rectangle 188">
            <a:extLst>
              <a:ext uri="{FF2B5EF4-FFF2-40B4-BE49-F238E27FC236}">
                <a16:creationId xmlns:a16="http://schemas.microsoft.com/office/drawing/2014/main" id="{E5E85539-2A7F-406C-8829-EC3044B8C65F}"/>
              </a:ext>
            </a:extLst>
          </xdr:cNvPr>
          <xdr:cNvSpPr/>
        </xdr:nvSpPr>
        <xdr:spPr>
          <a:xfrm>
            <a:off x="1921696" y="9934658"/>
            <a:ext cx="101018" cy="7194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90" name="Rectangle 189">
            <a:extLst>
              <a:ext uri="{FF2B5EF4-FFF2-40B4-BE49-F238E27FC236}">
                <a16:creationId xmlns:a16="http://schemas.microsoft.com/office/drawing/2014/main" id="{328AD0AB-B9B2-47B9-97F6-D1613BCC5A27}"/>
              </a:ext>
            </a:extLst>
          </xdr:cNvPr>
          <xdr:cNvSpPr/>
        </xdr:nvSpPr>
        <xdr:spPr>
          <a:xfrm>
            <a:off x="993651" y="9934665"/>
            <a:ext cx="101018" cy="7194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editAs="oneCell">
    <xdr:from>
      <xdr:col>0</xdr:col>
      <xdr:colOff>1</xdr:colOff>
      <xdr:row>0</xdr:row>
      <xdr:rowOff>1</xdr:rowOff>
    </xdr:from>
    <xdr:to>
      <xdr:col>11</xdr:col>
      <xdr:colOff>0</xdr:colOff>
      <xdr:row>0</xdr:row>
      <xdr:rowOff>1582043</xdr:rowOff>
    </xdr:to>
    <xdr:pic>
      <xdr:nvPicPr>
        <xdr:cNvPr id="80" name="Image 79">
          <a:extLst>
            <a:ext uri="{FF2B5EF4-FFF2-40B4-BE49-F238E27FC236}">
              <a16:creationId xmlns:a16="http://schemas.microsoft.com/office/drawing/2014/main" id="{7975ED50-470B-4F89-9CF3-226F71CE6E94}"/>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 y="1"/>
          <a:ext cx="7142922" cy="1582042"/>
        </a:xfrm>
        <a:prstGeom prst="rect">
          <a:avLst/>
        </a:prstGeom>
      </xdr:spPr>
    </xdr:pic>
    <xdr:clientData/>
  </xdr:twoCellAnchor>
  <xdr:twoCellAnchor editAs="oneCell">
    <xdr:from>
      <xdr:col>2</xdr:col>
      <xdr:colOff>1126436</xdr:colOff>
      <xdr:row>22</xdr:row>
      <xdr:rowOff>205409</xdr:rowOff>
    </xdr:from>
    <xdr:to>
      <xdr:col>3</xdr:col>
      <xdr:colOff>36555</xdr:colOff>
      <xdr:row>22</xdr:row>
      <xdr:rowOff>564819</xdr:rowOff>
    </xdr:to>
    <xdr:pic>
      <xdr:nvPicPr>
        <xdr:cNvPr id="82" name="Image 81">
          <a:extLst>
            <a:ext uri="{FF2B5EF4-FFF2-40B4-BE49-F238E27FC236}">
              <a16:creationId xmlns:a16="http://schemas.microsoft.com/office/drawing/2014/main" id="{896EFF46-952F-4E65-8A11-ACDD6FD64829}"/>
            </a:ext>
          </a:extLst>
        </xdr:cNvPr>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bwMode="auto">
        <a:xfrm>
          <a:off x="2888975" y="5665305"/>
          <a:ext cx="347980"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1126436</xdr:colOff>
      <xdr:row>23</xdr:row>
      <xdr:rowOff>225287</xdr:rowOff>
    </xdr:from>
    <xdr:to>
      <xdr:col>3</xdr:col>
      <xdr:colOff>36555</xdr:colOff>
      <xdr:row>23</xdr:row>
      <xdr:rowOff>584697</xdr:rowOff>
    </xdr:to>
    <xdr:pic>
      <xdr:nvPicPr>
        <xdr:cNvPr id="83" name="Image 82">
          <a:extLst>
            <a:ext uri="{FF2B5EF4-FFF2-40B4-BE49-F238E27FC236}">
              <a16:creationId xmlns:a16="http://schemas.microsoft.com/office/drawing/2014/main" id="{7D9E537A-0774-447E-9E08-D9ACBDCD8550}"/>
            </a:ext>
          </a:extLst>
        </xdr:cNvPr>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bwMode="auto">
        <a:xfrm>
          <a:off x="2888975" y="6533322"/>
          <a:ext cx="347980"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1126436</xdr:colOff>
      <xdr:row>24</xdr:row>
      <xdr:rowOff>212035</xdr:rowOff>
    </xdr:from>
    <xdr:to>
      <xdr:col>3</xdr:col>
      <xdr:colOff>36555</xdr:colOff>
      <xdr:row>24</xdr:row>
      <xdr:rowOff>571445</xdr:rowOff>
    </xdr:to>
    <xdr:pic>
      <xdr:nvPicPr>
        <xdr:cNvPr id="84" name="Image 83">
          <a:extLst>
            <a:ext uri="{FF2B5EF4-FFF2-40B4-BE49-F238E27FC236}">
              <a16:creationId xmlns:a16="http://schemas.microsoft.com/office/drawing/2014/main" id="{D1D5BCF9-6ADB-4A6C-8E95-E6CFF25BFA44}"/>
            </a:ext>
          </a:extLst>
        </xdr:cNvPr>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bwMode="auto">
        <a:xfrm>
          <a:off x="2888975" y="7368209"/>
          <a:ext cx="347980"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1126435</xdr:colOff>
      <xdr:row>25</xdr:row>
      <xdr:rowOff>198783</xdr:rowOff>
    </xdr:from>
    <xdr:to>
      <xdr:col>3</xdr:col>
      <xdr:colOff>36554</xdr:colOff>
      <xdr:row>25</xdr:row>
      <xdr:rowOff>558193</xdr:rowOff>
    </xdr:to>
    <xdr:pic>
      <xdr:nvPicPr>
        <xdr:cNvPr id="85" name="Image 84">
          <a:extLst>
            <a:ext uri="{FF2B5EF4-FFF2-40B4-BE49-F238E27FC236}">
              <a16:creationId xmlns:a16="http://schemas.microsoft.com/office/drawing/2014/main" id="{845D1FC4-0F6D-4404-B354-5812CB965458}"/>
            </a:ext>
          </a:extLst>
        </xdr:cNvPr>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bwMode="auto">
        <a:xfrm>
          <a:off x="2888974" y="8203096"/>
          <a:ext cx="347980"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1126436</xdr:colOff>
      <xdr:row>26</xdr:row>
      <xdr:rowOff>225286</xdr:rowOff>
    </xdr:from>
    <xdr:to>
      <xdr:col>3</xdr:col>
      <xdr:colOff>36555</xdr:colOff>
      <xdr:row>26</xdr:row>
      <xdr:rowOff>584696</xdr:rowOff>
    </xdr:to>
    <xdr:pic>
      <xdr:nvPicPr>
        <xdr:cNvPr id="86" name="Image 85">
          <a:extLst>
            <a:ext uri="{FF2B5EF4-FFF2-40B4-BE49-F238E27FC236}">
              <a16:creationId xmlns:a16="http://schemas.microsoft.com/office/drawing/2014/main" id="{E9E10B8E-0E36-4596-ADA1-A9E19EFBBCF6}"/>
            </a:ext>
          </a:extLst>
        </xdr:cNvPr>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bwMode="auto">
        <a:xfrm>
          <a:off x="2888975" y="9077738"/>
          <a:ext cx="347980"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86139</xdr:colOff>
      <xdr:row>27</xdr:row>
      <xdr:rowOff>159025</xdr:rowOff>
    </xdr:from>
    <xdr:to>
      <xdr:col>0</xdr:col>
      <xdr:colOff>874644</xdr:colOff>
      <xdr:row>27</xdr:row>
      <xdr:rowOff>728870</xdr:rowOff>
    </xdr:to>
    <xdr:pic>
      <xdr:nvPicPr>
        <xdr:cNvPr id="87" name="Image 86">
          <a:extLst>
            <a:ext uri="{FF2B5EF4-FFF2-40B4-BE49-F238E27FC236}">
              <a16:creationId xmlns:a16="http://schemas.microsoft.com/office/drawing/2014/main" id="{3C3F93A0-B3C8-4E43-89EF-5C38C0BF46ED}"/>
            </a:ext>
          </a:extLst>
        </xdr:cNvPr>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bwMode="auto">
        <a:xfrm>
          <a:off x="86139" y="9859616"/>
          <a:ext cx="788505" cy="5698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1126436</xdr:colOff>
      <xdr:row>28</xdr:row>
      <xdr:rowOff>86139</xdr:rowOff>
    </xdr:from>
    <xdr:to>
      <xdr:col>3</xdr:col>
      <xdr:colOff>36555</xdr:colOff>
      <xdr:row>28</xdr:row>
      <xdr:rowOff>445549</xdr:rowOff>
    </xdr:to>
    <xdr:pic>
      <xdr:nvPicPr>
        <xdr:cNvPr id="89" name="Image 88">
          <a:extLst>
            <a:ext uri="{FF2B5EF4-FFF2-40B4-BE49-F238E27FC236}">
              <a16:creationId xmlns:a16="http://schemas.microsoft.com/office/drawing/2014/main" id="{65B26E6C-02B1-48BE-B1D1-1B128D52D3B1}"/>
            </a:ext>
          </a:extLst>
        </xdr:cNvPr>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bwMode="auto">
        <a:xfrm>
          <a:off x="2888975" y="10714382"/>
          <a:ext cx="347980"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28</xdr:row>
      <xdr:rowOff>33130</xdr:rowOff>
    </xdr:from>
    <xdr:to>
      <xdr:col>0</xdr:col>
      <xdr:colOff>947530</xdr:colOff>
      <xdr:row>28</xdr:row>
      <xdr:rowOff>748747</xdr:rowOff>
    </xdr:to>
    <xdr:pic>
      <xdr:nvPicPr>
        <xdr:cNvPr id="90" name="Image 89">
          <a:extLst>
            <a:ext uri="{FF2B5EF4-FFF2-40B4-BE49-F238E27FC236}">
              <a16:creationId xmlns:a16="http://schemas.microsoft.com/office/drawing/2014/main" id="{14E9112C-0403-4B29-9CFF-D98F5DAE0AE5}"/>
            </a:ext>
          </a:extLst>
        </xdr:cNvPr>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bwMode="auto">
        <a:xfrm>
          <a:off x="0" y="10661373"/>
          <a:ext cx="947530" cy="7156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1113182</xdr:colOff>
      <xdr:row>32</xdr:row>
      <xdr:rowOff>132522</xdr:rowOff>
    </xdr:from>
    <xdr:to>
      <xdr:col>3</xdr:col>
      <xdr:colOff>39176</xdr:colOff>
      <xdr:row>32</xdr:row>
      <xdr:rowOff>491932</xdr:rowOff>
    </xdr:to>
    <xdr:pic>
      <xdr:nvPicPr>
        <xdr:cNvPr id="91" name="Image 90">
          <a:extLst>
            <a:ext uri="{FF2B5EF4-FFF2-40B4-BE49-F238E27FC236}">
              <a16:creationId xmlns:a16="http://schemas.microsoft.com/office/drawing/2014/main" id="{4497409E-DC94-42E8-83A9-6A07FD78EC01}"/>
            </a:ext>
          </a:extLst>
        </xdr:cNvPr>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a:off x="2875721" y="11953461"/>
          <a:ext cx="363855"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1106556</xdr:colOff>
      <xdr:row>33</xdr:row>
      <xdr:rowOff>139148</xdr:rowOff>
    </xdr:from>
    <xdr:to>
      <xdr:col>3</xdr:col>
      <xdr:colOff>32550</xdr:colOff>
      <xdr:row>33</xdr:row>
      <xdr:rowOff>498558</xdr:rowOff>
    </xdr:to>
    <xdr:pic>
      <xdr:nvPicPr>
        <xdr:cNvPr id="92" name="Image 91">
          <a:extLst>
            <a:ext uri="{FF2B5EF4-FFF2-40B4-BE49-F238E27FC236}">
              <a16:creationId xmlns:a16="http://schemas.microsoft.com/office/drawing/2014/main" id="{A652650B-116C-43AF-98E5-5D528DA0AE53}"/>
            </a:ext>
          </a:extLst>
        </xdr:cNvPr>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a:off x="2869095" y="12609444"/>
          <a:ext cx="363855"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1106556</xdr:colOff>
      <xdr:row>34</xdr:row>
      <xdr:rowOff>185530</xdr:rowOff>
    </xdr:from>
    <xdr:to>
      <xdr:col>3</xdr:col>
      <xdr:colOff>32550</xdr:colOff>
      <xdr:row>34</xdr:row>
      <xdr:rowOff>544940</xdr:rowOff>
    </xdr:to>
    <xdr:pic>
      <xdr:nvPicPr>
        <xdr:cNvPr id="93" name="Image 92">
          <a:extLst>
            <a:ext uri="{FF2B5EF4-FFF2-40B4-BE49-F238E27FC236}">
              <a16:creationId xmlns:a16="http://schemas.microsoft.com/office/drawing/2014/main" id="{13F01D94-4B9F-4FAE-8EDE-54AED3A8DE42}"/>
            </a:ext>
          </a:extLst>
        </xdr:cNvPr>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a:off x="2869095" y="13344939"/>
          <a:ext cx="363855"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1106555</xdr:colOff>
      <xdr:row>35</xdr:row>
      <xdr:rowOff>198783</xdr:rowOff>
    </xdr:from>
    <xdr:to>
      <xdr:col>3</xdr:col>
      <xdr:colOff>32549</xdr:colOff>
      <xdr:row>35</xdr:row>
      <xdr:rowOff>558193</xdr:rowOff>
    </xdr:to>
    <xdr:pic>
      <xdr:nvPicPr>
        <xdr:cNvPr id="94" name="Image 93">
          <a:extLst>
            <a:ext uri="{FF2B5EF4-FFF2-40B4-BE49-F238E27FC236}">
              <a16:creationId xmlns:a16="http://schemas.microsoft.com/office/drawing/2014/main" id="{6F6418C9-43B3-409A-9CBF-9B468030AA82}"/>
            </a:ext>
          </a:extLst>
        </xdr:cNvPr>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a:off x="2869094" y="14153322"/>
          <a:ext cx="363855"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72887</xdr:colOff>
      <xdr:row>32</xdr:row>
      <xdr:rowOff>46382</xdr:rowOff>
    </xdr:from>
    <xdr:to>
      <xdr:col>0</xdr:col>
      <xdr:colOff>589721</xdr:colOff>
      <xdr:row>33</xdr:row>
      <xdr:rowOff>0</xdr:rowOff>
    </xdr:to>
    <xdr:pic>
      <xdr:nvPicPr>
        <xdr:cNvPr id="95" name="Image 94">
          <a:extLst>
            <a:ext uri="{FF2B5EF4-FFF2-40B4-BE49-F238E27FC236}">
              <a16:creationId xmlns:a16="http://schemas.microsoft.com/office/drawing/2014/main" id="{03284145-1973-4C82-A762-AECFADFD1B11}"/>
            </a:ext>
          </a:extLst>
        </xdr:cNvPr>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bwMode="auto">
        <a:xfrm>
          <a:off x="72887" y="11867321"/>
          <a:ext cx="516834" cy="6029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33</xdr:row>
      <xdr:rowOff>13252</xdr:rowOff>
    </xdr:from>
    <xdr:to>
      <xdr:col>0</xdr:col>
      <xdr:colOff>675861</xdr:colOff>
      <xdr:row>33</xdr:row>
      <xdr:rowOff>622852</xdr:rowOff>
    </xdr:to>
    <xdr:pic>
      <xdr:nvPicPr>
        <xdr:cNvPr id="96" name="Image 95">
          <a:extLst>
            <a:ext uri="{FF2B5EF4-FFF2-40B4-BE49-F238E27FC236}">
              <a16:creationId xmlns:a16="http://schemas.microsoft.com/office/drawing/2014/main" id="{4A4A5246-7024-4873-890F-3BB533001E8B}"/>
            </a:ext>
          </a:extLst>
        </xdr:cNvPr>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bwMode="auto">
        <a:xfrm>
          <a:off x="0" y="12483548"/>
          <a:ext cx="675861" cy="6096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59635</xdr:colOff>
      <xdr:row>34</xdr:row>
      <xdr:rowOff>33129</xdr:rowOff>
    </xdr:from>
    <xdr:to>
      <xdr:col>0</xdr:col>
      <xdr:colOff>886807</xdr:colOff>
      <xdr:row>34</xdr:row>
      <xdr:rowOff>707334</xdr:rowOff>
    </xdr:to>
    <xdr:pic>
      <xdr:nvPicPr>
        <xdr:cNvPr id="97" name="Image 96">
          <a:extLst>
            <a:ext uri="{FF2B5EF4-FFF2-40B4-BE49-F238E27FC236}">
              <a16:creationId xmlns:a16="http://schemas.microsoft.com/office/drawing/2014/main" id="{C28BDD25-3C67-446A-B7AB-BB5F38CC7FE0}"/>
            </a:ext>
          </a:extLst>
        </xdr:cNvPr>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a:stretch/>
      </xdr:blipFill>
      <xdr:spPr bwMode="auto">
        <a:xfrm>
          <a:off x="59635" y="13192538"/>
          <a:ext cx="827172" cy="6742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13252</xdr:colOff>
      <xdr:row>35</xdr:row>
      <xdr:rowOff>46383</xdr:rowOff>
    </xdr:from>
    <xdr:to>
      <xdr:col>0</xdr:col>
      <xdr:colOff>828260</xdr:colOff>
      <xdr:row>35</xdr:row>
      <xdr:rowOff>781879</xdr:rowOff>
    </xdr:to>
    <xdr:pic>
      <xdr:nvPicPr>
        <xdr:cNvPr id="98" name="Image 97">
          <a:extLst>
            <a:ext uri="{FF2B5EF4-FFF2-40B4-BE49-F238E27FC236}">
              <a16:creationId xmlns:a16="http://schemas.microsoft.com/office/drawing/2014/main" id="{ED07534A-B741-4837-BB89-165BD84EE472}"/>
            </a:ext>
          </a:extLst>
        </xdr:cNvPr>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a:stretch/>
      </xdr:blipFill>
      <xdr:spPr bwMode="auto">
        <a:xfrm>
          <a:off x="13252" y="14000922"/>
          <a:ext cx="815008" cy="7354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1139687</xdr:colOff>
      <xdr:row>36</xdr:row>
      <xdr:rowOff>192156</xdr:rowOff>
    </xdr:from>
    <xdr:to>
      <xdr:col>3</xdr:col>
      <xdr:colOff>45996</xdr:colOff>
      <xdr:row>36</xdr:row>
      <xdr:rowOff>551566</xdr:rowOff>
    </xdr:to>
    <xdr:pic>
      <xdr:nvPicPr>
        <xdr:cNvPr id="99" name="Image 98">
          <a:extLst>
            <a:ext uri="{FF2B5EF4-FFF2-40B4-BE49-F238E27FC236}">
              <a16:creationId xmlns:a16="http://schemas.microsoft.com/office/drawing/2014/main" id="{D9D5856F-7A47-4584-8F61-53735940B5F3}"/>
            </a:ext>
          </a:extLst>
        </xdr:cNvPr>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a:stretch/>
      </xdr:blipFill>
      <xdr:spPr bwMode="auto">
        <a:xfrm>
          <a:off x="2902226" y="15021339"/>
          <a:ext cx="344170"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1139687</xdr:colOff>
      <xdr:row>37</xdr:row>
      <xdr:rowOff>265043</xdr:rowOff>
    </xdr:from>
    <xdr:to>
      <xdr:col>3</xdr:col>
      <xdr:colOff>45996</xdr:colOff>
      <xdr:row>37</xdr:row>
      <xdr:rowOff>624453</xdr:rowOff>
    </xdr:to>
    <xdr:pic>
      <xdr:nvPicPr>
        <xdr:cNvPr id="100" name="Image 99">
          <a:extLst>
            <a:ext uri="{FF2B5EF4-FFF2-40B4-BE49-F238E27FC236}">
              <a16:creationId xmlns:a16="http://schemas.microsoft.com/office/drawing/2014/main" id="{5FCAB316-8B69-4B4A-933C-872BA4B1A5F6}"/>
            </a:ext>
          </a:extLst>
        </xdr:cNvPr>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a:stretch/>
      </xdr:blipFill>
      <xdr:spPr bwMode="auto">
        <a:xfrm>
          <a:off x="2902226" y="15962243"/>
          <a:ext cx="344170"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1139687</xdr:colOff>
      <xdr:row>38</xdr:row>
      <xdr:rowOff>278295</xdr:rowOff>
    </xdr:from>
    <xdr:to>
      <xdr:col>3</xdr:col>
      <xdr:colOff>45996</xdr:colOff>
      <xdr:row>38</xdr:row>
      <xdr:rowOff>637705</xdr:rowOff>
    </xdr:to>
    <xdr:pic>
      <xdr:nvPicPr>
        <xdr:cNvPr id="103" name="Image 102">
          <a:extLst>
            <a:ext uri="{FF2B5EF4-FFF2-40B4-BE49-F238E27FC236}">
              <a16:creationId xmlns:a16="http://schemas.microsoft.com/office/drawing/2014/main" id="{399F9735-E722-4511-ABFA-E9B99782B879}"/>
            </a:ext>
          </a:extLst>
        </xdr:cNvPr>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a:stretch/>
      </xdr:blipFill>
      <xdr:spPr bwMode="auto">
        <a:xfrm>
          <a:off x="2902226" y="16909773"/>
          <a:ext cx="344170"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125896</xdr:colOff>
      <xdr:row>36</xdr:row>
      <xdr:rowOff>86139</xdr:rowOff>
    </xdr:from>
    <xdr:to>
      <xdr:col>0</xdr:col>
      <xdr:colOff>912406</xdr:colOff>
      <xdr:row>36</xdr:row>
      <xdr:rowOff>623163</xdr:rowOff>
    </xdr:to>
    <xdr:pic>
      <xdr:nvPicPr>
        <xdr:cNvPr id="108" name="Image 107">
          <a:extLst>
            <a:ext uri="{FF2B5EF4-FFF2-40B4-BE49-F238E27FC236}">
              <a16:creationId xmlns:a16="http://schemas.microsoft.com/office/drawing/2014/main" id="{EB2F15DF-8B7C-4B41-9413-55C176EAA625}"/>
            </a:ext>
          </a:extLst>
        </xdr:cNvPr>
        <xdr:cNvPicPr/>
      </xdr:nvPicPr>
      <xdr:blipFill rotWithShape="1">
        <a:blip xmlns:r="http://schemas.openxmlformats.org/officeDocument/2006/relationships" r:embed="rId13" cstate="email">
          <a:extLst>
            <a:ext uri="{28A0092B-C50C-407E-A947-70E740481C1C}">
              <a14:useLocalDpi xmlns:a14="http://schemas.microsoft.com/office/drawing/2010/main"/>
            </a:ext>
          </a:extLst>
        </a:blip>
        <a:srcRect/>
        <a:stretch/>
      </xdr:blipFill>
      <xdr:spPr bwMode="auto">
        <a:xfrm>
          <a:off x="125896" y="14915322"/>
          <a:ext cx="786510" cy="53702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46382</xdr:colOff>
      <xdr:row>37</xdr:row>
      <xdr:rowOff>159025</xdr:rowOff>
    </xdr:from>
    <xdr:to>
      <xdr:col>0</xdr:col>
      <xdr:colOff>927652</xdr:colOff>
      <xdr:row>37</xdr:row>
      <xdr:rowOff>714892</xdr:rowOff>
    </xdr:to>
    <xdr:pic>
      <xdr:nvPicPr>
        <xdr:cNvPr id="109" name="Image 108">
          <a:extLst>
            <a:ext uri="{FF2B5EF4-FFF2-40B4-BE49-F238E27FC236}">
              <a16:creationId xmlns:a16="http://schemas.microsoft.com/office/drawing/2014/main" id="{2EFDBE77-863D-42DA-8186-F327B6A1AC7A}"/>
            </a:ext>
          </a:extLst>
        </xdr:cNvPr>
        <xdr:cNvPicPr/>
      </xdr:nvPicPr>
      <xdr:blipFill rotWithShape="1">
        <a:blip xmlns:r="http://schemas.openxmlformats.org/officeDocument/2006/relationships" r:embed="rId14" cstate="email">
          <a:extLst>
            <a:ext uri="{28A0092B-C50C-407E-A947-70E740481C1C}">
              <a14:useLocalDpi xmlns:a14="http://schemas.microsoft.com/office/drawing/2010/main"/>
            </a:ext>
          </a:extLst>
        </a:blip>
        <a:srcRect/>
        <a:stretch/>
      </xdr:blipFill>
      <xdr:spPr bwMode="auto">
        <a:xfrm>
          <a:off x="46382" y="15856225"/>
          <a:ext cx="881270" cy="55586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33130</xdr:colOff>
      <xdr:row>38</xdr:row>
      <xdr:rowOff>119269</xdr:rowOff>
    </xdr:from>
    <xdr:to>
      <xdr:col>0</xdr:col>
      <xdr:colOff>914400</xdr:colOff>
      <xdr:row>38</xdr:row>
      <xdr:rowOff>722243</xdr:rowOff>
    </xdr:to>
    <xdr:pic>
      <xdr:nvPicPr>
        <xdr:cNvPr id="135" name="Image 134">
          <a:extLst>
            <a:ext uri="{FF2B5EF4-FFF2-40B4-BE49-F238E27FC236}">
              <a16:creationId xmlns:a16="http://schemas.microsoft.com/office/drawing/2014/main" id="{D7C4D8EA-5407-4C07-A926-FF14C77CEB60}"/>
            </a:ext>
          </a:extLst>
        </xdr:cNvPr>
        <xdr:cNvPicPr/>
      </xdr:nvPicPr>
      <xdr:blipFill rotWithShape="1">
        <a:blip xmlns:r="http://schemas.openxmlformats.org/officeDocument/2006/relationships" r:embed="rId15" cstate="email">
          <a:extLst>
            <a:ext uri="{28A0092B-C50C-407E-A947-70E740481C1C}">
              <a14:useLocalDpi xmlns:a14="http://schemas.microsoft.com/office/drawing/2010/main"/>
            </a:ext>
          </a:extLst>
        </a:blip>
        <a:srcRect/>
        <a:stretch/>
      </xdr:blipFill>
      <xdr:spPr bwMode="auto">
        <a:xfrm>
          <a:off x="33130" y="16750747"/>
          <a:ext cx="881270" cy="6029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39757</xdr:colOff>
      <xdr:row>39</xdr:row>
      <xdr:rowOff>79513</xdr:rowOff>
    </xdr:from>
    <xdr:to>
      <xdr:col>0</xdr:col>
      <xdr:colOff>861391</xdr:colOff>
      <xdr:row>39</xdr:row>
      <xdr:rowOff>596347</xdr:rowOff>
    </xdr:to>
    <xdr:pic>
      <xdr:nvPicPr>
        <xdr:cNvPr id="138" name="Image 137">
          <a:extLst>
            <a:ext uri="{FF2B5EF4-FFF2-40B4-BE49-F238E27FC236}">
              <a16:creationId xmlns:a16="http://schemas.microsoft.com/office/drawing/2014/main" id="{3C79BB5E-8A06-48A7-A238-47D649317A4E}"/>
            </a:ext>
          </a:extLst>
        </xdr:cNvPr>
        <xdr:cNvPicPr/>
      </xdr:nvPicPr>
      <xdr:blipFill rotWithShape="1">
        <a:blip xmlns:r="http://schemas.openxmlformats.org/officeDocument/2006/relationships" r:embed="rId16" cstate="email">
          <a:extLst>
            <a:ext uri="{28A0092B-C50C-407E-A947-70E740481C1C}">
              <a14:useLocalDpi xmlns:a14="http://schemas.microsoft.com/office/drawing/2010/main"/>
            </a:ext>
          </a:extLst>
        </a:blip>
        <a:srcRect/>
        <a:stretch/>
      </xdr:blipFill>
      <xdr:spPr bwMode="auto">
        <a:xfrm>
          <a:off x="39757" y="17645270"/>
          <a:ext cx="821634" cy="51683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43</xdr:row>
      <xdr:rowOff>112643</xdr:rowOff>
    </xdr:from>
    <xdr:to>
      <xdr:col>0</xdr:col>
      <xdr:colOff>921026</xdr:colOff>
      <xdr:row>43</xdr:row>
      <xdr:rowOff>762001</xdr:rowOff>
    </xdr:to>
    <xdr:pic>
      <xdr:nvPicPr>
        <xdr:cNvPr id="142" name="Image 141">
          <a:extLst>
            <a:ext uri="{FF2B5EF4-FFF2-40B4-BE49-F238E27FC236}">
              <a16:creationId xmlns:a16="http://schemas.microsoft.com/office/drawing/2014/main" id="{D2FB6B48-B9B6-4516-B37D-82C04DBA078C}"/>
            </a:ext>
          </a:extLst>
        </xdr:cNvPr>
        <xdr:cNvPicPr/>
      </xdr:nvPicPr>
      <xdr:blipFill rotWithShape="1">
        <a:blip xmlns:r="http://schemas.openxmlformats.org/officeDocument/2006/relationships" r:embed="rId17" cstate="email">
          <a:extLst>
            <a:ext uri="{28A0092B-C50C-407E-A947-70E740481C1C}">
              <a14:useLocalDpi xmlns:a14="http://schemas.microsoft.com/office/drawing/2010/main"/>
            </a:ext>
          </a:extLst>
        </a:blip>
        <a:srcRect/>
        <a:stretch/>
      </xdr:blipFill>
      <xdr:spPr bwMode="auto">
        <a:xfrm>
          <a:off x="0" y="18725321"/>
          <a:ext cx="921026" cy="64935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112644</xdr:colOff>
      <xdr:row>44</xdr:row>
      <xdr:rowOff>66261</xdr:rowOff>
    </xdr:from>
    <xdr:to>
      <xdr:col>0</xdr:col>
      <xdr:colOff>844164</xdr:colOff>
      <xdr:row>44</xdr:row>
      <xdr:rowOff>538701</xdr:rowOff>
    </xdr:to>
    <xdr:pic>
      <xdr:nvPicPr>
        <xdr:cNvPr id="143" name="Image 142">
          <a:extLst>
            <a:ext uri="{FF2B5EF4-FFF2-40B4-BE49-F238E27FC236}">
              <a16:creationId xmlns:a16="http://schemas.microsoft.com/office/drawing/2014/main" id="{B822A403-C259-4400-9D84-1B2FC3B59CB1}"/>
            </a:ext>
          </a:extLst>
        </xdr:cNvPr>
        <xdr:cNvPicPr/>
      </xdr:nvPicPr>
      <xdr:blipFill rotWithShape="1">
        <a:blip xmlns:r="http://schemas.openxmlformats.org/officeDocument/2006/relationships" r:embed="rId18" cstate="email">
          <a:extLst>
            <a:ext uri="{28A0092B-C50C-407E-A947-70E740481C1C}">
              <a14:useLocalDpi xmlns:a14="http://schemas.microsoft.com/office/drawing/2010/main"/>
            </a:ext>
          </a:extLst>
        </a:blip>
        <a:srcRect/>
        <a:stretch/>
      </xdr:blipFill>
      <xdr:spPr bwMode="auto">
        <a:xfrm>
          <a:off x="112644" y="19652974"/>
          <a:ext cx="731520" cy="4724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139148</xdr:colOff>
      <xdr:row>45</xdr:row>
      <xdr:rowOff>59635</xdr:rowOff>
    </xdr:from>
    <xdr:to>
      <xdr:col>0</xdr:col>
      <xdr:colOff>870668</xdr:colOff>
      <xdr:row>45</xdr:row>
      <xdr:rowOff>577795</xdr:rowOff>
    </xdr:to>
    <xdr:pic>
      <xdr:nvPicPr>
        <xdr:cNvPr id="144" name="Image 143">
          <a:extLst>
            <a:ext uri="{FF2B5EF4-FFF2-40B4-BE49-F238E27FC236}">
              <a16:creationId xmlns:a16="http://schemas.microsoft.com/office/drawing/2014/main" id="{914705D3-91B8-4B07-AA2D-16D2BEA2874B}"/>
            </a:ext>
          </a:extLst>
        </xdr:cNvPr>
        <xdr:cNvPicPr/>
      </xdr:nvPicPr>
      <xdr:blipFill rotWithShape="1">
        <a:blip xmlns:r="http://schemas.openxmlformats.org/officeDocument/2006/relationships" r:embed="rId19" cstate="email">
          <a:extLst>
            <a:ext uri="{28A0092B-C50C-407E-A947-70E740481C1C}">
              <a14:useLocalDpi xmlns:a14="http://schemas.microsoft.com/office/drawing/2010/main"/>
            </a:ext>
          </a:extLst>
        </a:blip>
        <a:srcRect/>
        <a:stretch/>
      </xdr:blipFill>
      <xdr:spPr bwMode="auto">
        <a:xfrm>
          <a:off x="139148" y="20335461"/>
          <a:ext cx="731520" cy="5181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298173</xdr:colOff>
      <xdr:row>46</xdr:row>
      <xdr:rowOff>92766</xdr:rowOff>
    </xdr:from>
    <xdr:to>
      <xdr:col>0</xdr:col>
      <xdr:colOff>642731</xdr:colOff>
      <xdr:row>46</xdr:row>
      <xdr:rowOff>601319</xdr:rowOff>
    </xdr:to>
    <xdr:pic>
      <xdr:nvPicPr>
        <xdr:cNvPr id="145" name="Image 144">
          <a:extLst>
            <a:ext uri="{FF2B5EF4-FFF2-40B4-BE49-F238E27FC236}">
              <a16:creationId xmlns:a16="http://schemas.microsoft.com/office/drawing/2014/main" id="{6EB5B28D-C48E-446D-8397-6A6126F35D0A}"/>
            </a:ext>
          </a:extLst>
        </xdr:cNvPr>
        <xdr:cNvPicPr/>
      </xdr:nvPicPr>
      <xdr:blipFill rotWithShape="1">
        <a:blip xmlns:r="http://schemas.openxmlformats.org/officeDocument/2006/relationships" r:embed="rId20" cstate="email">
          <a:extLst>
            <a:ext uri="{28A0092B-C50C-407E-A947-70E740481C1C}">
              <a14:useLocalDpi xmlns:a14="http://schemas.microsoft.com/office/drawing/2010/main"/>
            </a:ext>
          </a:extLst>
        </a:blip>
        <a:srcRect/>
        <a:stretch/>
      </xdr:blipFill>
      <xdr:spPr bwMode="auto">
        <a:xfrm>
          <a:off x="298173" y="21057705"/>
          <a:ext cx="344558" cy="50855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1113183</xdr:colOff>
      <xdr:row>50</xdr:row>
      <xdr:rowOff>125896</xdr:rowOff>
    </xdr:from>
    <xdr:to>
      <xdr:col>3</xdr:col>
      <xdr:colOff>39177</xdr:colOff>
      <xdr:row>50</xdr:row>
      <xdr:rowOff>485306</xdr:rowOff>
    </xdr:to>
    <xdr:pic>
      <xdr:nvPicPr>
        <xdr:cNvPr id="157" name="Image 156">
          <a:extLst>
            <a:ext uri="{FF2B5EF4-FFF2-40B4-BE49-F238E27FC236}">
              <a16:creationId xmlns:a16="http://schemas.microsoft.com/office/drawing/2014/main" id="{5C495800-30D7-4967-ABD0-9026035252CC}"/>
            </a:ext>
          </a:extLst>
        </xdr:cNvPr>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a:off x="2875722" y="22084748"/>
          <a:ext cx="363855"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1106557</xdr:colOff>
      <xdr:row>51</xdr:row>
      <xdr:rowOff>119269</xdr:rowOff>
    </xdr:from>
    <xdr:to>
      <xdr:col>3</xdr:col>
      <xdr:colOff>32551</xdr:colOff>
      <xdr:row>51</xdr:row>
      <xdr:rowOff>478679</xdr:rowOff>
    </xdr:to>
    <xdr:pic>
      <xdr:nvPicPr>
        <xdr:cNvPr id="158" name="Image 157">
          <a:extLst>
            <a:ext uri="{FF2B5EF4-FFF2-40B4-BE49-F238E27FC236}">
              <a16:creationId xmlns:a16="http://schemas.microsoft.com/office/drawing/2014/main" id="{E06362D7-4EC0-4CB8-AD91-549FF7C4180E}"/>
            </a:ext>
          </a:extLst>
        </xdr:cNvPr>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a:off x="2869096" y="22727478"/>
          <a:ext cx="363855"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1106557</xdr:colOff>
      <xdr:row>52</xdr:row>
      <xdr:rowOff>185530</xdr:rowOff>
    </xdr:from>
    <xdr:to>
      <xdr:col>3</xdr:col>
      <xdr:colOff>32551</xdr:colOff>
      <xdr:row>52</xdr:row>
      <xdr:rowOff>544940</xdr:rowOff>
    </xdr:to>
    <xdr:pic>
      <xdr:nvPicPr>
        <xdr:cNvPr id="159" name="Image 158">
          <a:extLst>
            <a:ext uri="{FF2B5EF4-FFF2-40B4-BE49-F238E27FC236}">
              <a16:creationId xmlns:a16="http://schemas.microsoft.com/office/drawing/2014/main" id="{777512B8-AF58-455E-BE79-DAC2D7EA61DD}"/>
            </a:ext>
          </a:extLst>
        </xdr:cNvPr>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a:off x="2869096" y="23482852"/>
          <a:ext cx="363855" cy="35941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245165</xdr:colOff>
      <xdr:row>50</xdr:row>
      <xdr:rowOff>19878</xdr:rowOff>
    </xdr:from>
    <xdr:to>
      <xdr:col>0</xdr:col>
      <xdr:colOff>723588</xdr:colOff>
      <xdr:row>50</xdr:row>
      <xdr:rowOff>616949</xdr:rowOff>
    </xdr:to>
    <xdr:pic>
      <xdr:nvPicPr>
        <xdr:cNvPr id="160" name="Image 159">
          <a:extLst>
            <a:ext uri="{FF2B5EF4-FFF2-40B4-BE49-F238E27FC236}">
              <a16:creationId xmlns:a16="http://schemas.microsoft.com/office/drawing/2014/main" id="{13B3F7F5-FF03-461C-8CCC-0DDFEB81667E}"/>
            </a:ext>
          </a:extLst>
        </xdr:cNvPr>
        <xdr:cNvPicPr/>
      </xdr:nvPicPr>
      <xdr:blipFill rotWithShape="1">
        <a:blip xmlns:r="http://schemas.openxmlformats.org/officeDocument/2006/relationships" r:embed="rId21" cstate="email">
          <a:extLst>
            <a:ext uri="{28A0092B-C50C-407E-A947-70E740481C1C}">
              <a14:useLocalDpi xmlns:a14="http://schemas.microsoft.com/office/drawing/2010/main"/>
            </a:ext>
          </a:extLst>
        </a:blip>
        <a:srcRect/>
        <a:stretch/>
      </xdr:blipFill>
      <xdr:spPr bwMode="auto">
        <a:xfrm>
          <a:off x="245165" y="21978730"/>
          <a:ext cx="478423" cy="59707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192157</xdr:colOff>
      <xdr:row>51</xdr:row>
      <xdr:rowOff>79513</xdr:rowOff>
    </xdr:from>
    <xdr:to>
      <xdr:col>0</xdr:col>
      <xdr:colOff>751821</xdr:colOff>
      <xdr:row>51</xdr:row>
      <xdr:rowOff>615866</xdr:rowOff>
    </xdr:to>
    <xdr:pic>
      <xdr:nvPicPr>
        <xdr:cNvPr id="161" name="Image 160">
          <a:extLst>
            <a:ext uri="{FF2B5EF4-FFF2-40B4-BE49-F238E27FC236}">
              <a16:creationId xmlns:a16="http://schemas.microsoft.com/office/drawing/2014/main" id="{9242FDAF-8DE2-4779-988D-9E4FBE0388C9}"/>
            </a:ext>
          </a:extLst>
        </xdr:cNvPr>
        <xdr:cNvPicPr/>
      </xdr:nvPicPr>
      <xdr:blipFill rotWithShape="1">
        <a:blip xmlns:r="http://schemas.openxmlformats.org/officeDocument/2006/relationships" r:embed="rId22" cstate="email">
          <a:extLst>
            <a:ext uri="{28A0092B-C50C-407E-A947-70E740481C1C}">
              <a14:useLocalDpi xmlns:a14="http://schemas.microsoft.com/office/drawing/2010/main"/>
            </a:ext>
          </a:extLst>
        </a:blip>
        <a:srcRect/>
        <a:stretch/>
      </xdr:blipFill>
      <xdr:spPr bwMode="auto">
        <a:xfrm>
          <a:off x="192157" y="22687722"/>
          <a:ext cx="559664" cy="53635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172279</xdr:colOff>
      <xdr:row>52</xdr:row>
      <xdr:rowOff>139148</xdr:rowOff>
    </xdr:from>
    <xdr:to>
      <xdr:col>0</xdr:col>
      <xdr:colOff>795131</xdr:colOff>
      <xdr:row>52</xdr:row>
      <xdr:rowOff>695740</xdr:rowOff>
    </xdr:to>
    <xdr:pic>
      <xdr:nvPicPr>
        <xdr:cNvPr id="162" name="Image 161">
          <a:extLst>
            <a:ext uri="{FF2B5EF4-FFF2-40B4-BE49-F238E27FC236}">
              <a16:creationId xmlns:a16="http://schemas.microsoft.com/office/drawing/2014/main" id="{2044BD9F-C90D-4307-B4F0-7B86B97367E0}"/>
            </a:ext>
          </a:extLst>
        </xdr:cNvPr>
        <xdr:cNvPicPr/>
      </xdr:nvPicPr>
      <xdr:blipFill rotWithShape="1">
        <a:blip xmlns:r="http://schemas.openxmlformats.org/officeDocument/2006/relationships" r:embed="rId23" cstate="email">
          <a:extLst>
            <a:ext uri="{28A0092B-C50C-407E-A947-70E740481C1C}">
              <a14:useLocalDpi xmlns:a14="http://schemas.microsoft.com/office/drawing/2010/main"/>
            </a:ext>
          </a:extLst>
        </a:blip>
        <a:srcRect/>
        <a:stretch/>
      </xdr:blipFill>
      <xdr:spPr bwMode="auto">
        <a:xfrm>
          <a:off x="172279" y="23436470"/>
          <a:ext cx="622852" cy="55659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145773</xdr:colOff>
      <xdr:row>53</xdr:row>
      <xdr:rowOff>112643</xdr:rowOff>
    </xdr:from>
    <xdr:to>
      <xdr:col>0</xdr:col>
      <xdr:colOff>840949</xdr:colOff>
      <xdr:row>53</xdr:row>
      <xdr:rowOff>566896</xdr:rowOff>
    </xdr:to>
    <xdr:pic>
      <xdr:nvPicPr>
        <xdr:cNvPr id="163" name="Image 162">
          <a:extLst>
            <a:ext uri="{FF2B5EF4-FFF2-40B4-BE49-F238E27FC236}">
              <a16:creationId xmlns:a16="http://schemas.microsoft.com/office/drawing/2014/main" id="{BF9E5171-6463-4CE9-B25C-A399D11161AE}"/>
            </a:ext>
          </a:extLst>
        </xdr:cNvPr>
        <xdr:cNvPicPr/>
      </xdr:nvPicPr>
      <xdr:blipFill rotWithShape="1">
        <a:blip xmlns:r="http://schemas.openxmlformats.org/officeDocument/2006/relationships" r:embed="rId24" cstate="email">
          <a:extLst>
            <a:ext uri="{28A0092B-C50C-407E-A947-70E740481C1C}">
              <a14:useLocalDpi xmlns:a14="http://schemas.microsoft.com/office/drawing/2010/main"/>
            </a:ext>
          </a:extLst>
        </a:blip>
        <a:srcRect/>
        <a:stretch/>
      </xdr:blipFill>
      <xdr:spPr bwMode="auto">
        <a:xfrm>
          <a:off x="145773" y="24205095"/>
          <a:ext cx="695176" cy="45425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86138</xdr:colOff>
      <xdr:row>54</xdr:row>
      <xdr:rowOff>79512</xdr:rowOff>
    </xdr:from>
    <xdr:to>
      <xdr:col>0</xdr:col>
      <xdr:colOff>914399</xdr:colOff>
      <xdr:row>54</xdr:row>
      <xdr:rowOff>695737</xdr:rowOff>
    </xdr:to>
    <xdr:pic>
      <xdr:nvPicPr>
        <xdr:cNvPr id="164" name="Image 163">
          <a:extLst>
            <a:ext uri="{FF2B5EF4-FFF2-40B4-BE49-F238E27FC236}">
              <a16:creationId xmlns:a16="http://schemas.microsoft.com/office/drawing/2014/main" id="{FDB174F9-56EE-48E1-BE82-CFF166C7C566}"/>
            </a:ext>
          </a:extLst>
        </xdr:cNvPr>
        <xdr:cNvPicPr/>
      </xdr:nvPicPr>
      <xdr:blipFill rotWithShape="1">
        <a:blip xmlns:r="http://schemas.openxmlformats.org/officeDocument/2006/relationships" r:embed="rId25" cstate="email">
          <a:extLst>
            <a:ext uri="{28A0092B-C50C-407E-A947-70E740481C1C}">
              <a14:useLocalDpi xmlns:a14="http://schemas.microsoft.com/office/drawing/2010/main"/>
            </a:ext>
          </a:extLst>
        </a:blip>
        <a:srcRect/>
        <a:stretch/>
      </xdr:blipFill>
      <xdr:spPr bwMode="auto">
        <a:xfrm>
          <a:off x="86138" y="24940590"/>
          <a:ext cx="828261" cy="6162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205408</xdr:colOff>
      <xdr:row>58</xdr:row>
      <xdr:rowOff>79513</xdr:rowOff>
    </xdr:from>
    <xdr:to>
      <xdr:col>0</xdr:col>
      <xdr:colOff>535041</xdr:colOff>
      <xdr:row>58</xdr:row>
      <xdr:rowOff>497881</xdr:rowOff>
    </xdr:to>
    <xdr:pic>
      <xdr:nvPicPr>
        <xdr:cNvPr id="165" name="Image 164">
          <a:extLst>
            <a:ext uri="{FF2B5EF4-FFF2-40B4-BE49-F238E27FC236}">
              <a16:creationId xmlns:a16="http://schemas.microsoft.com/office/drawing/2014/main" id="{CAB180AF-E39A-4F9C-8C70-5C7BEB4C222F}"/>
            </a:ext>
          </a:extLst>
        </xdr:cNvPr>
        <xdr:cNvPicPr/>
      </xdr:nvPicPr>
      <xdr:blipFill rotWithShape="1">
        <a:blip xmlns:r="http://schemas.openxmlformats.org/officeDocument/2006/relationships" r:embed="rId26" cstate="email">
          <a:extLst>
            <a:ext uri="{28A0092B-C50C-407E-A947-70E740481C1C}">
              <a14:useLocalDpi xmlns:a14="http://schemas.microsoft.com/office/drawing/2010/main"/>
            </a:ext>
          </a:extLst>
        </a:blip>
        <a:srcRect/>
        <a:stretch/>
      </xdr:blipFill>
      <xdr:spPr bwMode="auto">
        <a:xfrm>
          <a:off x="205408" y="26053774"/>
          <a:ext cx="329633" cy="41836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238538</xdr:colOff>
      <xdr:row>59</xdr:row>
      <xdr:rowOff>112644</xdr:rowOff>
    </xdr:from>
    <xdr:to>
      <xdr:col>0</xdr:col>
      <xdr:colOff>907773</xdr:colOff>
      <xdr:row>59</xdr:row>
      <xdr:rowOff>576470</xdr:rowOff>
    </xdr:to>
    <xdr:pic>
      <xdr:nvPicPr>
        <xdr:cNvPr id="166" name="Image 165">
          <a:extLst>
            <a:ext uri="{FF2B5EF4-FFF2-40B4-BE49-F238E27FC236}">
              <a16:creationId xmlns:a16="http://schemas.microsoft.com/office/drawing/2014/main" id="{FCDE78CE-767A-4C8E-9422-5D4C568A5438}"/>
            </a:ext>
          </a:extLst>
        </xdr:cNvPr>
        <xdr:cNvPicPr/>
      </xdr:nvPicPr>
      <xdr:blipFill rotWithShape="1">
        <a:blip xmlns:r="http://schemas.openxmlformats.org/officeDocument/2006/relationships" r:embed="rId27" cstate="email">
          <a:extLst>
            <a:ext uri="{28A0092B-C50C-407E-A947-70E740481C1C}">
              <a14:useLocalDpi xmlns:a14="http://schemas.microsoft.com/office/drawing/2010/main"/>
            </a:ext>
          </a:extLst>
        </a:blip>
        <a:srcRect/>
        <a:stretch/>
      </xdr:blipFill>
      <xdr:spPr bwMode="auto">
        <a:xfrm>
          <a:off x="238538" y="26776018"/>
          <a:ext cx="669235" cy="46382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46382</xdr:colOff>
      <xdr:row>60</xdr:row>
      <xdr:rowOff>33130</xdr:rowOff>
    </xdr:from>
    <xdr:to>
      <xdr:col>0</xdr:col>
      <xdr:colOff>936265</xdr:colOff>
      <xdr:row>60</xdr:row>
      <xdr:rowOff>596347</xdr:rowOff>
    </xdr:to>
    <xdr:pic>
      <xdr:nvPicPr>
        <xdr:cNvPr id="170" name="Image 169">
          <a:extLst>
            <a:ext uri="{FF2B5EF4-FFF2-40B4-BE49-F238E27FC236}">
              <a16:creationId xmlns:a16="http://schemas.microsoft.com/office/drawing/2014/main" id="{A8B01D37-AC6E-4BF7-B0D7-A6312EDF37EE}"/>
            </a:ext>
          </a:extLst>
        </xdr:cNvPr>
        <xdr:cNvPicPr/>
      </xdr:nvPicPr>
      <xdr:blipFill rotWithShape="1">
        <a:blip xmlns:r="http://schemas.openxmlformats.org/officeDocument/2006/relationships" r:embed="rId28" cstate="email">
          <a:extLst>
            <a:ext uri="{28A0092B-C50C-407E-A947-70E740481C1C}">
              <a14:useLocalDpi xmlns:a14="http://schemas.microsoft.com/office/drawing/2010/main"/>
            </a:ext>
          </a:extLst>
        </a:blip>
        <a:srcRect/>
        <a:stretch/>
      </xdr:blipFill>
      <xdr:spPr bwMode="auto">
        <a:xfrm>
          <a:off x="46382" y="27385617"/>
          <a:ext cx="889883" cy="563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450574</xdr:colOff>
      <xdr:row>61</xdr:row>
      <xdr:rowOff>33131</xdr:rowOff>
    </xdr:from>
    <xdr:to>
      <xdr:col>0</xdr:col>
      <xdr:colOff>801756</xdr:colOff>
      <xdr:row>61</xdr:row>
      <xdr:rowOff>669235</xdr:rowOff>
    </xdr:to>
    <xdr:pic>
      <xdr:nvPicPr>
        <xdr:cNvPr id="184" name="Image 183">
          <a:extLst>
            <a:ext uri="{FF2B5EF4-FFF2-40B4-BE49-F238E27FC236}">
              <a16:creationId xmlns:a16="http://schemas.microsoft.com/office/drawing/2014/main" id="{C1C8B950-BC86-4DC0-BA1E-A62ADAA27C90}"/>
            </a:ext>
          </a:extLst>
        </xdr:cNvPr>
        <xdr:cNvPicPr/>
      </xdr:nvPicPr>
      <xdr:blipFill rotWithShape="1">
        <a:blip xmlns:r="http://schemas.openxmlformats.org/officeDocument/2006/relationships" r:embed="rId29" cstate="email">
          <a:extLst>
            <a:ext uri="{28A0092B-C50C-407E-A947-70E740481C1C}">
              <a14:useLocalDpi xmlns:a14="http://schemas.microsoft.com/office/drawing/2010/main"/>
            </a:ext>
          </a:extLst>
        </a:blip>
        <a:srcRect/>
        <a:stretch/>
      </xdr:blipFill>
      <xdr:spPr bwMode="auto">
        <a:xfrm>
          <a:off x="450574" y="28074731"/>
          <a:ext cx="351182" cy="636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26505</xdr:colOff>
      <xdr:row>62</xdr:row>
      <xdr:rowOff>33131</xdr:rowOff>
    </xdr:from>
    <xdr:to>
      <xdr:col>0</xdr:col>
      <xdr:colOff>669235</xdr:colOff>
      <xdr:row>62</xdr:row>
      <xdr:rowOff>602974</xdr:rowOff>
    </xdr:to>
    <xdr:pic>
      <xdr:nvPicPr>
        <xdr:cNvPr id="191" name="Image 190">
          <a:extLst>
            <a:ext uri="{FF2B5EF4-FFF2-40B4-BE49-F238E27FC236}">
              <a16:creationId xmlns:a16="http://schemas.microsoft.com/office/drawing/2014/main" id="{9BE24BEB-3CFA-48B0-BD0E-B0E5A32839B1}"/>
            </a:ext>
          </a:extLst>
        </xdr:cNvPr>
        <xdr:cNvPicPr/>
      </xdr:nvPicPr>
      <xdr:blipFill rotWithShape="1">
        <a:blip xmlns:r="http://schemas.openxmlformats.org/officeDocument/2006/relationships" r:embed="rId30" cstate="email">
          <a:extLst>
            <a:ext uri="{28A0092B-C50C-407E-A947-70E740481C1C}">
              <a14:useLocalDpi xmlns:a14="http://schemas.microsoft.com/office/drawing/2010/main"/>
            </a:ext>
          </a:extLst>
        </a:blip>
        <a:srcRect/>
        <a:stretch/>
      </xdr:blipFill>
      <xdr:spPr bwMode="auto">
        <a:xfrm>
          <a:off x="26505" y="28830105"/>
          <a:ext cx="642730" cy="56984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145773</xdr:colOff>
      <xdr:row>63</xdr:row>
      <xdr:rowOff>13251</xdr:rowOff>
    </xdr:from>
    <xdr:to>
      <xdr:col>0</xdr:col>
      <xdr:colOff>609600</xdr:colOff>
      <xdr:row>63</xdr:row>
      <xdr:rowOff>583094</xdr:rowOff>
    </xdr:to>
    <xdr:pic>
      <xdr:nvPicPr>
        <xdr:cNvPr id="193" name="Image 192">
          <a:extLst>
            <a:ext uri="{FF2B5EF4-FFF2-40B4-BE49-F238E27FC236}">
              <a16:creationId xmlns:a16="http://schemas.microsoft.com/office/drawing/2014/main" id="{F258C92D-DF0A-427E-8AAA-A04367DCC7C4}"/>
            </a:ext>
          </a:extLst>
        </xdr:cNvPr>
        <xdr:cNvPicPr/>
      </xdr:nvPicPr>
      <xdr:blipFill rotWithShape="1">
        <a:blip xmlns:r="http://schemas.openxmlformats.org/officeDocument/2006/relationships" r:embed="rId31" cstate="email">
          <a:extLst>
            <a:ext uri="{28A0092B-C50C-407E-A947-70E740481C1C}">
              <a14:useLocalDpi xmlns:a14="http://schemas.microsoft.com/office/drawing/2010/main"/>
            </a:ext>
          </a:extLst>
        </a:blip>
        <a:srcRect/>
        <a:stretch/>
      </xdr:blipFill>
      <xdr:spPr bwMode="auto">
        <a:xfrm>
          <a:off x="145773" y="29406573"/>
          <a:ext cx="463827" cy="56984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33131</xdr:colOff>
      <xdr:row>64</xdr:row>
      <xdr:rowOff>66261</xdr:rowOff>
    </xdr:from>
    <xdr:to>
      <xdr:col>0</xdr:col>
      <xdr:colOff>682487</xdr:colOff>
      <xdr:row>64</xdr:row>
      <xdr:rowOff>702365</xdr:rowOff>
    </xdr:to>
    <xdr:pic>
      <xdr:nvPicPr>
        <xdr:cNvPr id="195" name="Image 194">
          <a:extLst>
            <a:ext uri="{FF2B5EF4-FFF2-40B4-BE49-F238E27FC236}">
              <a16:creationId xmlns:a16="http://schemas.microsoft.com/office/drawing/2014/main" id="{CDEA45BB-7B4B-4C5B-8EA2-6C7D3FF9704B}"/>
            </a:ext>
          </a:extLst>
        </xdr:cNvPr>
        <xdr:cNvPicPr/>
      </xdr:nvPicPr>
      <xdr:blipFill rotWithShape="1">
        <a:blip xmlns:r="http://schemas.openxmlformats.org/officeDocument/2006/relationships" r:embed="rId32" cstate="email">
          <a:extLst>
            <a:ext uri="{28A0092B-C50C-407E-A947-70E740481C1C}">
              <a14:useLocalDpi xmlns:a14="http://schemas.microsoft.com/office/drawing/2010/main"/>
            </a:ext>
          </a:extLst>
        </a:blip>
        <a:srcRect/>
        <a:stretch/>
      </xdr:blipFill>
      <xdr:spPr bwMode="auto">
        <a:xfrm>
          <a:off x="33131" y="30128818"/>
          <a:ext cx="649356" cy="636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46382</xdr:colOff>
      <xdr:row>68</xdr:row>
      <xdr:rowOff>59635</xdr:rowOff>
    </xdr:from>
    <xdr:to>
      <xdr:col>0</xdr:col>
      <xdr:colOff>816002</xdr:colOff>
      <xdr:row>68</xdr:row>
      <xdr:rowOff>425395</xdr:rowOff>
    </xdr:to>
    <xdr:pic>
      <xdr:nvPicPr>
        <xdr:cNvPr id="196" name="Image 195">
          <a:extLst>
            <a:ext uri="{FF2B5EF4-FFF2-40B4-BE49-F238E27FC236}">
              <a16:creationId xmlns:a16="http://schemas.microsoft.com/office/drawing/2014/main" id="{EB357827-CD10-4BAF-8748-6F1BEEB51463}"/>
            </a:ext>
          </a:extLst>
        </xdr:cNvPr>
        <xdr:cNvPicPr/>
      </xdr:nvPicPr>
      <xdr:blipFill rotWithShape="1">
        <a:blip xmlns:r="http://schemas.openxmlformats.org/officeDocument/2006/relationships" r:embed="rId33" cstate="email">
          <a:extLst>
            <a:ext uri="{28A0092B-C50C-407E-A947-70E740481C1C}">
              <a14:useLocalDpi xmlns:a14="http://schemas.microsoft.com/office/drawing/2010/main"/>
            </a:ext>
          </a:extLst>
        </a:blip>
        <a:srcRect/>
        <a:stretch/>
      </xdr:blipFill>
      <xdr:spPr bwMode="auto">
        <a:xfrm>
          <a:off x="46382" y="31208870"/>
          <a:ext cx="769620" cy="3657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33130</xdr:colOff>
      <xdr:row>69</xdr:row>
      <xdr:rowOff>99392</xdr:rowOff>
    </xdr:from>
    <xdr:to>
      <xdr:col>0</xdr:col>
      <xdr:colOff>802750</xdr:colOff>
      <xdr:row>69</xdr:row>
      <xdr:rowOff>396572</xdr:rowOff>
    </xdr:to>
    <xdr:pic>
      <xdr:nvPicPr>
        <xdr:cNvPr id="197" name="Image 196">
          <a:extLst>
            <a:ext uri="{FF2B5EF4-FFF2-40B4-BE49-F238E27FC236}">
              <a16:creationId xmlns:a16="http://schemas.microsoft.com/office/drawing/2014/main" id="{5EE4E070-14B6-4819-95B5-72E709469308}"/>
            </a:ext>
          </a:extLst>
        </xdr:cNvPr>
        <xdr:cNvPicPr/>
      </xdr:nvPicPr>
      <xdr:blipFill rotWithShape="1">
        <a:blip xmlns:r="http://schemas.openxmlformats.org/officeDocument/2006/relationships" r:embed="rId34" cstate="email">
          <a:extLst>
            <a:ext uri="{28A0092B-C50C-407E-A947-70E740481C1C}">
              <a14:useLocalDpi xmlns:a14="http://schemas.microsoft.com/office/drawing/2010/main"/>
            </a:ext>
          </a:extLst>
        </a:blip>
        <a:srcRect/>
        <a:stretch/>
      </xdr:blipFill>
      <xdr:spPr bwMode="auto">
        <a:xfrm>
          <a:off x="33130" y="31765462"/>
          <a:ext cx="769620" cy="2971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33131</xdr:colOff>
      <xdr:row>70</xdr:row>
      <xdr:rowOff>79512</xdr:rowOff>
    </xdr:from>
    <xdr:to>
      <xdr:col>0</xdr:col>
      <xdr:colOff>802751</xdr:colOff>
      <xdr:row>70</xdr:row>
      <xdr:rowOff>384312</xdr:rowOff>
    </xdr:to>
    <xdr:pic>
      <xdr:nvPicPr>
        <xdr:cNvPr id="198" name="Image 197">
          <a:extLst>
            <a:ext uri="{FF2B5EF4-FFF2-40B4-BE49-F238E27FC236}">
              <a16:creationId xmlns:a16="http://schemas.microsoft.com/office/drawing/2014/main" id="{36DB33D0-C547-4AEF-9D5E-BF7F5D2165B7}"/>
            </a:ext>
          </a:extLst>
        </xdr:cNvPr>
        <xdr:cNvPicPr/>
      </xdr:nvPicPr>
      <xdr:blipFill rotWithShape="1">
        <a:blip xmlns:r="http://schemas.openxmlformats.org/officeDocument/2006/relationships" r:embed="rId35" cstate="email">
          <a:extLst>
            <a:ext uri="{28A0092B-C50C-407E-A947-70E740481C1C}">
              <a14:useLocalDpi xmlns:a14="http://schemas.microsoft.com/office/drawing/2010/main"/>
            </a:ext>
          </a:extLst>
        </a:blip>
        <a:srcRect/>
        <a:stretch/>
      </xdr:blipFill>
      <xdr:spPr bwMode="auto">
        <a:xfrm>
          <a:off x="33131" y="32262416"/>
          <a:ext cx="769620" cy="304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39757</xdr:colOff>
      <xdr:row>71</xdr:row>
      <xdr:rowOff>86139</xdr:rowOff>
    </xdr:from>
    <xdr:to>
      <xdr:col>0</xdr:col>
      <xdr:colOff>809377</xdr:colOff>
      <xdr:row>71</xdr:row>
      <xdr:rowOff>413799</xdr:rowOff>
    </xdr:to>
    <xdr:pic>
      <xdr:nvPicPr>
        <xdr:cNvPr id="199" name="Image 198">
          <a:extLst>
            <a:ext uri="{FF2B5EF4-FFF2-40B4-BE49-F238E27FC236}">
              <a16:creationId xmlns:a16="http://schemas.microsoft.com/office/drawing/2014/main" id="{C62173BF-AACC-4CCA-80BD-649866930FF6}"/>
            </a:ext>
          </a:extLst>
        </xdr:cNvPr>
        <xdr:cNvPicPr/>
      </xdr:nvPicPr>
      <xdr:blipFill rotWithShape="1">
        <a:blip xmlns:r="http://schemas.openxmlformats.org/officeDocument/2006/relationships" r:embed="rId36" cstate="email">
          <a:extLst>
            <a:ext uri="{28A0092B-C50C-407E-A947-70E740481C1C}">
              <a14:useLocalDpi xmlns:a14="http://schemas.microsoft.com/office/drawing/2010/main"/>
            </a:ext>
          </a:extLst>
        </a:blip>
        <a:srcRect/>
        <a:stretch/>
      </xdr:blipFill>
      <xdr:spPr bwMode="auto">
        <a:xfrm>
          <a:off x="39757" y="32785878"/>
          <a:ext cx="769620" cy="327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39756</xdr:colOff>
      <xdr:row>72</xdr:row>
      <xdr:rowOff>72887</xdr:rowOff>
    </xdr:from>
    <xdr:to>
      <xdr:col>0</xdr:col>
      <xdr:colOff>809376</xdr:colOff>
      <xdr:row>72</xdr:row>
      <xdr:rowOff>392927</xdr:rowOff>
    </xdr:to>
    <xdr:pic>
      <xdr:nvPicPr>
        <xdr:cNvPr id="200" name="Image 199">
          <a:extLst>
            <a:ext uri="{FF2B5EF4-FFF2-40B4-BE49-F238E27FC236}">
              <a16:creationId xmlns:a16="http://schemas.microsoft.com/office/drawing/2014/main" id="{0EF547C4-035C-4506-90CC-9188CFB2E963}"/>
            </a:ext>
          </a:extLst>
        </xdr:cNvPr>
        <xdr:cNvPicPr/>
      </xdr:nvPicPr>
      <xdr:blipFill rotWithShape="1">
        <a:blip xmlns:r="http://schemas.openxmlformats.org/officeDocument/2006/relationships" r:embed="rId37" cstate="email">
          <a:extLst>
            <a:ext uri="{28A0092B-C50C-407E-A947-70E740481C1C}">
              <a14:useLocalDpi xmlns:a14="http://schemas.microsoft.com/office/drawing/2010/main"/>
            </a:ext>
          </a:extLst>
        </a:blip>
        <a:srcRect/>
        <a:stretch/>
      </xdr:blipFill>
      <xdr:spPr bwMode="auto">
        <a:xfrm>
          <a:off x="39756" y="33289461"/>
          <a:ext cx="769620" cy="3200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39756</xdr:colOff>
      <xdr:row>73</xdr:row>
      <xdr:rowOff>79513</xdr:rowOff>
    </xdr:from>
    <xdr:to>
      <xdr:col>0</xdr:col>
      <xdr:colOff>809376</xdr:colOff>
      <xdr:row>73</xdr:row>
      <xdr:rowOff>384313</xdr:rowOff>
    </xdr:to>
    <xdr:pic>
      <xdr:nvPicPr>
        <xdr:cNvPr id="201" name="Image 200">
          <a:extLst>
            <a:ext uri="{FF2B5EF4-FFF2-40B4-BE49-F238E27FC236}">
              <a16:creationId xmlns:a16="http://schemas.microsoft.com/office/drawing/2014/main" id="{0DA0A2AC-AE17-4783-886A-94B4B1A1980E}"/>
            </a:ext>
          </a:extLst>
        </xdr:cNvPr>
        <xdr:cNvPicPr/>
      </xdr:nvPicPr>
      <xdr:blipFill rotWithShape="1">
        <a:blip xmlns:r="http://schemas.openxmlformats.org/officeDocument/2006/relationships" r:embed="rId38" cstate="email">
          <a:extLst>
            <a:ext uri="{28A0092B-C50C-407E-A947-70E740481C1C}">
              <a14:useLocalDpi xmlns:a14="http://schemas.microsoft.com/office/drawing/2010/main"/>
            </a:ext>
          </a:extLst>
        </a:blip>
        <a:srcRect/>
        <a:stretch/>
      </xdr:blipFill>
      <xdr:spPr bwMode="auto">
        <a:xfrm>
          <a:off x="39756" y="33812922"/>
          <a:ext cx="769620" cy="304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39756</xdr:colOff>
      <xdr:row>74</xdr:row>
      <xdr:rowOff>92765</xdr:rowOff>
    </xdr:from>
    <xdr:to>
      <xdr:col>0</xdr:col>
      <xdr:colOff>778896</xdr:colOff>
      <xdr:row>74</xdr:row>
      <xdr:rowOff>420425</xdr:rowOff>
    </xdr:to>
    <xdr:pic>
      <xdr:nvPicPr>
        <xdr:cNvPr id="202" name="Image 201">
          <a:extLst>
            <a:ext uri="{FF2B5EF4-FFF2-40B4-BE49-F238E27FC236}">
              <a16:creationId xmlns:a16="http://schemas.microsoft.com/office/drawing/2014/main" id="{1AA8B9DF-7699-41A5-8D7C-1CF287623471}"/>
            </a:ext>
          </a:extLst>
        </xdr:cNvPr>
        <xdr:cNvPicPr/>
      </xdr:nvPicPr>
      <xdr:blipFill rotWithShape="1">
        <a:blip xmlns:r="http://schemas.openxmlformats.org/officeDocument/2006/relationships" r:embed="rId39" cstate="email">
          <a:extLst>
            <a:ext uri="{28A0092B-C50C-407E-A947-70E740481C1C}">
              <a14:useLocalDpi xmlns:a14="http://schemas.microsoft.com/office/drawing/2010/main"/>
            </a:ext>
          </a:extLst>
        </a:blip>
        <a:srcRect/>
        <a:stretch/>
      </xdr:blipFill>
      <xdr:spPr bwMode="auto">
        <a:xfrm>
          <a:off x="39756" y="34343008"/>
          <a:ext cx="739140" cy="327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39756</xdr:colOff>
      <xdr:row>75</xdr:row>
      <xdr:rowOff>79514</xdr:rowOff>
    </xdr:from>
    <xdr:to>
      <xdr:col>0</xdr:col>
      <xdr:colOff>778896</xdr:colOff>
      <xdr:row>75</xdr:row>
      <xdr:rowOff>407174</xdr:rowOff>
    </xdr:to>
    <xdr:pic>
      <xdr:nvPicPr>
        <xdr:cNvPr id="203" name="Image 202">
          <a:extLst>
            <a:ext uri="{FF2B5EF4-FFF2-40B4-BE49-F238E27FC236}">
              <a16:creationId xmlns:a16="http://schemas.microsoft.com/office/drawing/2014/main" id="{1F064097-ADE1-43FF-B311-8970AFC17870}"/>
            </a:ext>
          </a:extLst>
        </xdr:cNvPr>
        <xdr:cNvPicPr/>
      </xdr:nvPicPr>
      <xdr:blipFill rotWithShape="1">
        <a:blip xmlns:r="http://schemas.openxmlformats.org/officeDocument/2006/relationships" r:embed="rId40" cstate="email">
          <a:extLst>
            <a:ext uri="{28A0092B-C50C-407E-A947-70E740481C1C}">
              <a14:useLocalDpi xmlns:a14="http://schemas.microsoft.com/office/drawing/2010/main"/>
            </a:ext>
          </a:extLst>
        </a:blip>
        <a:srcRect/>
        <a:stretch/>
      </xdr:blipFill>
      <xdr:spPr bwMode="auto">
        <a:xfrm>
          <a:off x="39756" y="34846592"/>
          <a:ext cx="739140" cy="327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59635</xdr:colOff>
      <xdr:row>76</xdr:row>
      <xdr:rowOff>99391</xdr:rowOff>
    </xdr:from>
    <xdr:to>
      <xdr:col>0</xdr:col>
      <xdr:colOff>798775</xdr:colOff>
      <xdr:row>76</xdr:row>
      <xdr:rowOff>411811</xdr:rowOff>
    </xdr:to>
    <xdr:pic>
      <xdr:nvPicPr>
        <xdr:cNvPr id="204" name="Image 203">
          <a:extLst>
            <a:ext uri="{FF2B5EF4-FFF2-40B4-BE49-F238E27FC236}">
              <a16:creationId xmlns:a16="http://schemas.microsoft.com/office/drawing/2014/main" id="{2DEEB1FA-11A2-4390-BCA2-BC5B6921EC46}"/>
            </a:ext>
          </a:extLst>
        </xdr:cNvPr>
        <xdr:cNvPicPr/>
      </xdr:nvPicPr>
      <xdr:blipFill rotWithShape="1">
        <a:blip xmlns:r="http://schemas.openxmlformats.org/officeDocument/2006/relationships" r:embed="rId41" cstate="email">
          <a:extLst>
            <a:ext uri="{28A0092B-C50C-407E-A947-70E740481C1C}">
              <a14:useLocalDpi xmlns:a14="http://schemas.microsoft.com/office/drawing/2010/main"/>
            </a:ext>
          </a:extLst>
        </a:blip>
        <a:srcRect/>
        <a:stretch/>
      </xdr:blipFill>
      <xdr:spPr bwMode="auto">
        <a:xfrm>
          <a:off x="59635" y="35383304"/>
          <a:ext cx="739140" cy="31242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53008</xdr:colOff>
      <xdr:row>77</xdr:row>
      <xdr:rowOff>92765</xdr:rowOff>
    </xdr:from>
    <xdr:to>
      <xdr:col>0</xdr:col>
      <xdr:colOff>792148</xdr:colOff>
      <xdr:row>77</xdr:row>
      <xdr:rowOff>412805</xdr:rowOff>
    </xdr:to>
    <xdr:pic>
      <xdr:nvPicPr>
        <xdr:cNvPr id="206" name="Image 205">
          <a:extLst>
            <a:ext uri="{FF2B5EF4-FFF2-40B4-BE49-F238E27FC236}">
              <a16:creationId xmlns:a16="http://schemas.microsoft.com/office/drawing/2014/main" id="{17FFC5AD-FC14-463E-BA5B-0951FC7E3FF6}"/>
            </a:ext>
          </a:extLst>
        </xdr:cNvPr>
        <xdr:cNvPicPr/>
      </xdr:nvPicPr>
      <xdr:blipFill rotWithShape="1">
        <a:blip xmlns:r="http://schemas.openxmlformats.org/officeDocument/2006/relationships" r:embed="rId42" cstate="email">
          <a:extLst>
            <a:ext uri="{28A0092B-C50C-407E-A947-70E740481C1C}">
              <a14:useLocalDpi xmlns:a14="http://schemas.microsoft.com/office/drawing/2010/main"/>
            </a:ext>
          </a:extLst>
        </a:blip>
        <a:srcRect/>
        <a:stretch/>
      </xdr:blipFill>
      <xdr:spPr bwMode="auto">
        <a:xfrm>
          <a:off x="53008" y="35893513"/>
          <a:ext cx="739140" cy="3200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33130</xdr:colOff>
      <xdr:row>78</xdr:row>
      <xdr:rowOff>79513</xdr:rowOff>
    </xdr:from>
    <xdr:to>
      <xdr:col>0</xdr:col>
      <xdr:colOff>772270</xdr:colOff>
      <xdr:row>78</xdr:row>
      <xdr:rowOff>407173</xdr:rowOff>
    </xdr:to>
    <xdr:pic>
      <xdr:nvPicPr>
        <xdr:cNvPr id="207" name="Image 206">
          <a:extLst>
            <a:ext uri="{FF2B5EF4-FFF2-40B4-BE49-F238E27FC236}">
              <a16:creationId xmlns:a16="http://schemas.microsoft.com/office/drawing/2014/main" id="{219AA0F7-9366-4EFD-B0B2-6D4EF8EBE4A4}"/>
            </a:ext>
          </a:extLst>
        </xdr:cNvPr>
        <xdr:cNvPicPr/>
      </xdr:nvPicPr>
      <xdr:blipFill rotWithShape="1">
        <a:blip xmlns:r="http://schemas.openxmlformats.org/officeDocument/2006/relationships" r:embed="rId43" cstate="email">
          <a:extLst>
            <a:ext uri="{28A0092B-C50C-407E-A947-70E740481C1C}">
              <a14:useLocalDpi xmlns:a14="http://schemas.microsoft.com/office/drawing/2010/main"/>
            </a:ext>
          </a:extLst>
        </a:blip>
        <a:srcRect/>
        <a:stretch/>
      </xdr:blipFill>
      <xdr:spPr bwMode="auto">
        <a:xfrm>
          <a:off x="33130" y="36397096"/>
          <a:ext cx="739140" cy="327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39756</xdr:colOff>
      <xdr:row>79</xdr:row>
      <xdr:rowOff>66261</xdr:rowOff>
    </xdr:from>
    <xdr:to>
      <xdr:col>0</xdr:col>
      <xdr:colOff>778896</xdr:colOff>
      <xdr:row>79</xdr:row>
      <xdr:rowOff>386301</xdr:rowOff>
    </xdr:to>
    <xdr:pic>
      <xdr:nvPicPr>
        <xdr:cNvPr id="209" name="Image 208">
          <a:extLst>
            <a:ext uri="{FF2B5EF4-FFF2-40B4-BE49-F238E27FC236}">
              <a16:creationId xmlns:a16="http://schemas.microsoft.com/office/drawing/2014/main" id="{656A8741-8F34-4052-9665-BCB3CC232546}"/>
            </a:ext>
          </a:extLst>
        </xdr:cNvPr>
        <xdr:cNvPicPr/>
      </xdr:nvPicPr>
      <xdr:blipFill rotWithShape="1">
        <a:blip xmlns:r="http://schemas.openxmlformats.org/officeDocument/2006/relationships" r:embed="rId44" cstate="email">
          <a:extLst>
            <a:ext uri="{28A0092B-C50C-407E-A947-70E740481C1C}">
              <a14:useLocalDpi xmlns:a14="http://schemas.microsoft.com/office/drawing/2010/main"/>
            </a:ext>
          </a:extLst>
        </a:blip>
        <a:srcRect/>
        <a:stretch/>
      </xdr:blipFill>
      <xdr:spPr bwMode="auto">
        <a:xfrm>
          <a:off x="39756" y="36900678"/>
          <a:ext cx="739140" cy="3200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26504</xdr:colOff>
      <xdr:row>80</xdr:row>
      <xdr:rowOff>99392</xdr:rowOff>
    </xdr:from>
    <xdr:to>
      <xdr:col>0</xdr:col>
      <xdr:colOff>864704</xdr:colOff>
      <xdr:row>80</xdr:row>
      <xdr:rowOff>419432</xdr:rowOff>
    </xdr:to>
    <xdr:pic>
      <xdr:nvPicPr>
        <xdr:cNvPr id="211" name="Image 210">
          <a:extLst>
            <a:ext uri="{FF2B5EF4-FFF2-40B4-BE49-F238E27FC236}">
              <a16:creationId xmlns:a16="http://schemas.microsoft.com/office/drawing/2014/main" id="{C5E7F4EA-332A-447E-BAFA-4CD659A6F331}"/>
            </a:ext>
          </a:extLst>
        </xdr:cNvPr>
        <xdr:cNvPicPr/>
      </xdr:nvPicPr>
      <xdr:blipFill rotWithShape="1">
        <a:blip xmlns:r="http://schemas.openxmlformats.org/officeDocument/2006/relationships" r:embed="rId45" cstate="email">
          <a:extLst>
            <a:ext uri="{28A0092B-C50C-407E-A947-70E740481C1C}">
              <a14:useLocalDpi xmlns:a14="http://schemas.microsoft.com/office/drawing/2010/main"/>
            </a:ext>
          </a:extLst>
        </a:blip>
        <a:srcRect/>
        <a:stretch/>
      </xdr:blipFill>
      <xdr:spPr bwMode="auto">
        <a:xfrm>
          <a:off x="26504" y="37450644"/>
          <a:ext cx="838200" cy="3200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33131</xdr:colOff>
      <xdr:row>81</xdr:row>
      <xdr:rowOff>112644</xdr:rowOff>
    </xdr:from>
    <xdr:to>
      <xdr:col>0</xdr:col>
      <xdr:colOff>871331</xdr:colOff>
      <xdr:row>81</xdr:row>
      <xdr:rowOff>425064</xdr:rowOff>
    </xdr:to>
    <xdr:pic>
      <xdr:nvPicPr>
        <xdr:cNvPr id="212" name="Image 211">
          <a:extLst>
            <a:ext uri="{FF2B5EF4-FFF2-40B4-BE49-F238E27FC236}">
              <a16:creationId xmlns:a16="http://schemas.microsoft.com/office/drawing/2014/main" id="{9B04EA8B-FFDC-4D62-97A5-C3C5DF013013}"/>
            </a:ext>
          </a:extLst>
        </xdr:cNvPr>
        <xdr:cNvPicPr/>
      </xdr:nvPicPr>
      <xdr:blipFill rotWithShape="1">
        <a:blip xmlns:r="http://schemas.openxmlformats.org/officeDocument/2006/relationships" r:embed="rId46" cstate="email">
          <a:extLst>
            <a:ext uri="{28A0092B-C50C-407E-A947-70E740481C1C}">
              <a14:useLocalDpi xmlns:a14="http://schemas.microsoft.com/office/drawing/2010/main"/>
            </a:ext>
          </a:extLst>
        </a:blip>
        <a:srcRect/>
        <a:stretch/>
      </xdr:blipFill>
      <xdr:spPr bwMode="auto">
        <a:xfrm>
          <a:off x="33131" y="37980731"/>
          <a:ext cx="838200" cy="31242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39756</xdr:colOff>
      <xdr:row>82</xdr:row>
      <xdr:rowOff>66261</xdr:rowOff>
    </xdr:from>
    <xdr:to>
      <xdr:col>0</xdr:col>
      <xdr:colOff>877956</xdr:colOff>
      <xdr:row>82</xdr:row>
      <xdr:rowOff>393921</xdr:rowOff>
    </xdr:to>
    <xdr:pic>
      <xdr:nvPicPr>
        <xdr:cNvPr id="213" name="Image 212">
          <a:extLst>
            <a:ext uri="{FF2B5EF4-FFF2-40B4-BE49-F238E27FC236}">
              <a16:creationId xmlns:a16="http://schemas.microsoft.com/office/drawing/2014/main" id="{1BDA3E3F-0AC7-4C9F-8261-AFDAC8C41785}"/>
            </a:ext>
          </a:extLst>
        </xdr:cNvPr>
        <xdr:cNvPicPr/>
      </xdr:nvPicPr>
      <xdr:blipFill rotWithShape="1">
        <a:blip xmlns:r="http://schemas.openxmlformats.org/officeDocument/2006/relationships" r:embed="rId47" cstate="email">
          <a:extLst>
            <a:ext uri="{28A0092B-C50C-407E-A947-70E740481C1C}">
              <a14:useLocalDpi xmlns:a14="http://schemas.microsoft.com/office/drawing/2010/main"/>
            </a:ext>
          </a:extLst>
        </a:blip>
        <a:srcRect/>
        <a:stretch/>
      </xdr:blipFill>
      <xdr:spPr bwMode="auto">
        <a:xfrm>
          <a:off x="39756" y="38451183"/>
          <a:ext cx="838200" cy="327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53009</xdr:colOff>
      <xdr:row>83</xdr:row>
      <xdr:rowOff>53008</xdr:rowOff>
    </xdr:from>
    <xdr:to>
      <xdr:col>0</xdr:col>
      <xdr:colOff>891209</xdr:colOff>
      <xdr:row>83</xdr:row>
      <xdr:rowOff>403528</xdr:rowOff>
    </xdr:to>
    <xdr:pic>
      <xdr:nvPicPr>
        <xdr:cNvPr id="214" name="Image 213">
          <a:extLst>
            <a:ext uri="{FF2B5EF4-FFF2-40B4-BE49-F238E27FC236}">
              <a16:creationId xmlns:a16="http://schemas.microsoft.com/office/drawing/2014/main" id="{C2FDCCA1-9A47-4019-BB5D-E94F93FF574E}"/>
            </a:ext>
          </a:extLst>
        </xdr:cNvPr>
        <xdr:cNvPicPr/>
      </xdr:nvPicPr>
      <xdr:blipFill rotWithShape="1">
        <a:blip xmlns:r="http://schemas.openxmlformats.org/officeDocument/2006/relationships" r:embed="rId48" cstate="email">
          <a:extLst>
            <a:ext uri="{28A0092B-C50C-407E-A947-70E740481C1C}">
              <a14:useLocalDpi xmlns:a14="http://schemas.microsoft.com/office/drawing/2010/main"/>
            </a:ext>
          </a:extLst>
        </a:blip>
        <a:srcRect/>
        <a:stretch/>
      </xdr:blipFill>
      <xdr:spPr bwMode="auto">
        <a:xfrm>
          <a:off x="53009" y="38954765"/>
          <a:ext cx="838200" cy="35052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46382</xdr:colOff>
      <xdr:row>84</xdr:row>
      <xdr:rowOff>72887</xdr:rowOff>
    </xdr:from>
    <xdr:to>
      <xdr:col>0</xdr:col>
      <xdr:colOff>884582</xdr:colOff>
      <xdr:row>84</xdr:row>
      <xdr:rowOff>423407</xdr:rowOff>
    </xdr:to>
    <xdr:pic>
      <xdr:nvPicPr>
        <xdr:cNvPr id="215" name="Image 214">
          <a:extLst>
            <a:ext uri="{FF2B5EF4-FFF2-40B4-BE49-F238E27FC236}">
              <a16:creationId xmlns:a16="http://schemas.microsoft.com/office/drawing/2014/main" id="{C248BC06-CA15-4996-8EBE-BD47A7576364}"/>
            </a:ext>
          </a:extLst>
        </xdr:cNvPr>
        <xdr:cNvPicPr/>
      </xdr:nvPicPr>
      <xdr:blipFill rotWithShape="1">
        <a:blip xmlns:r="http://schemas.openxmlformats.org/officeDocument/2006/relationships" r:embed="rId49" cstate="email">
          <a:extLst>
            <a:ext uri="{28A0092B-C50C-407E-A947-70E740481C1C}">
              <a14:useLocalDpi xmlns:a14="http://schemas.microsoft.com/office/drawing/2010/main"/>
            </a:ext>
          </a:extLst>
        </a:blip>
        <a:srcRect/>
        <a:stretch/>
      </xdr:blipFill>
      <xdr:spPr bwMode="auto">
        <a:xfrm>
          <a:off x="46382" y="39491478"/>
          <a:ext cx="838200" cy="35052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53009</xdr:colOff>
      <xdr:row>85</xdr:row>
      <xdr:rowOff>79513</xdr:rowOff>
    </xdr:from>
    <xdr:to>
      <xdr:col>0</xdr:col>
      <xdr:colOff>891209</xdr:colOff>
      <xdr:row>85</xdr:row>
      <xdr:rowOff>407173</xdr:rowOff>
    </xdr:to>
    <xdr:pic>
      <xdr:nvPicPr>
        <xdr:cNvPr id="216" name="Image 215">
          <a:extLst>
            <a:ext uri="{FF2B5EF4-FFF2-40B4-BE49-F238E27FC236}">
              <a16:creationId xmlns:a16="http://schemas.microsoft.com/office/drawing/2014/main" id="{0D6580C2-8578-4377-8308-9464DDAD95AD}"/>
            </a:ext>
          </a:extLst>
        </xdr:cNvPr>
        <xdr:cNvPicPr/>
      </xdr:nvPicPr>
      <xdr:blipFill rotWithShape="1">
        <a:blip xmlns:r="http://schemas.openxmlformats.org/officeDocument/2006/relationships" r:embed="rId50" cstate="email">
          <a:extLst>
            <a:ext uri="{28A0092B-C50C-407E-A947-70E740481C1C}">
              <a14:useLocalDpi xmlns:a14="http://schemas.microsoft.com/office/drawing/2010/main"/>
            </a:ext>
          </a:extLst>
        </a:blip>
        <a:srcRect/>
        <a:stretch/>
      </xdr:blipFill>
      <xdr:spPr bwMode="auto">
        <a:xfrm>
          <a:off x="53009" y="40014939"/>
          <a:ext cx="838200" cy="327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79513</xdr:colOff>
      <xdr:row>86</xdr:row>
      <xdr:rowOff>99392</xdr:rowOff>
    </xdr:from>
    <xdr:to>
      <xdr:col>0</xdr:col>
      <xdr:colOff>864373</xdr:colOff>
      <xdr:row>86</xdr:row>
      <xdr:rowOff>434672</xdr:rowOff>
    </xdr:to>
    <xdr:pic>
      <xdr:nvPicPr>
        <xdr:cNvPr id="217" name="Image 216">
          <a:extLst>
            <a:ext uri="{FF2B5EF4-FFF2-40B4-BE49-F238E27FC236}">
              <a16:creationId xmlns:a16="http://schemas.microsoft.com/office/drawing/2014/main" id="{AD1AD31F-B742-4AE0-AB7F-BC6638DC2A94}"/>
            </a:ext>
          </a:extLst>
        </xdr:cNvPr>
        <xdr:cNvPicPr/>
      </xdr:nvPicPr>
      <xdr:blipFill rotWithShape="1">
        <a:blip xmlns:r="http://schemas.openxmlformats.org/officeDocument/2006/relationships" r:embed="rId51" cstate="email">
          <a:extLst>
            <a:ext uri="{28A0092B-C50C-407E-A947-70E740481C1C}">
              <a14:useLocalDpi xmlns:a14="http://schemas.microsoft.com/office/drawing/2010/main"/>
            </a:ext>
          </a:extLst>
        </a:blip>
        <a:srcRect/>
        <a:stretch/>
      </xdr:blipFill>
      <xdr:spPr bwMode="auto">
        <a:xfrm>
          <a:off x="79513" y="40551653"/>
          <a:ext cx="784860" cy="3352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53007</xdr:colOff>
      <xdr:row>90</xdr:row>
      <xdr:rowOff>33130</xdr:rowOff>
    </xdr:from>
    <xdr:to>
      <xdr:col>0</xdr:col>
      <xdr:colOff>788504</xdr:colOff>
      <xdr:row>90</xdr:row>
      <xdr:rowOff>609600</xdr:rowOff>
    </xdr:to>
    <xdr:pic>
      <xdr:nvPicPr>
        <xdr:cNvPr id="218" name="Image 217">
          <a:extLst>
            <a:ext uri="{FF2B5EF4-FFF2-40B4-BE49-F238E27FC236}">
              <a16:creationId xmlns:a16="http://schemas.microsoft.com/office/drawing/2014/main" id="{0456FDEF-33C4-4DDB-9824-8832FCEC6C66}"/>
            </a:ext>
          </a:extLst>
        </xdr:cNvPr>
        <xdr:cNvPicPr/>
      </xdr:nvPicPr>
      <xdr:blipFill rotWithShape="1">
        <a:blip xmlns:r="http://schemas.openxmlformats.org/officeDocument/2006/relationships" r:embed="rId52" cstate="email">
          <a:extLst>
            <a:ext uri="{28A0092B-C50C-407E-A947-70E740481C1C}">
              <a14:useLocalDpi xmlns:a14="http://schemas.microsoft.com/office/drawing/2010/main"/>
            </a:ext>
          </a:extLst>
        </a:blip>
        <a:srcRect/>
        <a:stretch/>
      </xdr:blipFill>
      <xdr:spPr bwMode="auto">
        <a:xfrm>
          <a:off x="53007" y="41346782"/>
          <a:ext cx="735497" cy="5764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86140</xdr:colOff>
      <xdr:row>91</xdr:row>
      <xdr:rowOff>106018</xdr:rowOff>
    </xdr:from>
    <xdr:to>
      <xdr:col>0</xdr:col>
      <xdr:colOff>781879</xdr:colOff>
      <xdr:row>91</xdr:row>
      <xdr:rowOff>728869</xdr:rowOff>
    </xdr:to>
    <xdr:pic>
      <xdr:nvPicPr>
        <xdr:cNvPr id="219" name="Image 218">
          <a:extLst>
            <a:ext uri="{FF2B5EF4-FFF2-40B4-BE49-F238E27FC236}">
              <a16:creationId xmlns:a16="http://schemas.microsoft.com/office/drawing/2014/main" id="{D9D2E9D6-0152-48B0-8D9F-7CE8099CA4FC}"/>
            </a:ext>
          </a:extLst>
        </xdr:cNvPr>
        <xdr:cNvPicPr/>
      </xdr:nvPicPr>
      <xdr:blipFill rotWithShape="1">
        <a:blip xmlns:r="http://schemas.openxmlformats.org/officeDocument/2006/relationships" r:embed="rId53" cstate="email">
          <a:extLst>
            <a:ext uri="{28A0092B-C50C-407E-A947-70E740481C1C}">
              <a14:useLocalDpi xmlns:a14="http://schemas.microsoft.com/office/drawing/2010/main"/>
            </a:ext>
          </a:extLst>
        </a:blip>
        <a:srcRect/>
        <a:stretch/>
      </xdr:blipFill>
      <xdr:spPr bwMode="auto">
        <a:xfrm>
          <a:off x="86140" y="42148540"/>
          <a:ext cx="695739" cy="6228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125896</xdr:colOff>
      <xdr:row>92</xdr:row>
      <xdr:rowOff>66260</xdr:rowOff>
    </xdr:from>
    <xdr:to>
      <xdr:col>0</xdr:col>
      <xdr:colOff>887896</xdr:colOff>
      <xdr:row>92</xdr:row>
      <xdr:rowOff>881269</xdr:rowOff>
    </xdr:to>
    <xdr:pic>
      <xdr:nvPicPr>
        <xdr:cNvPr id="220" name="Image 219">
          <a:extLst>
            <a:ext uri="{FF2B5EF4-FFF2-40B4-BE49-F238E27FC236}">
              <a16:creationId xmlns:a16="http://schemas.microsoft.com/office/drawing/2014/main" id="{AFD1A79A-4E77-4FC1-9B52-1999199D2B84}"/>
            </a:ext>
          </a:extLst>
        </xdr:cNvPr>
        <xdr:cNvPicPr/>
      </xdr:nvPicPr>
      <xdr:blipFill rotWithShape="1">
        <a:blip xmlns:r="http://schemas.openxmlformats.org/officeDocument/2006/relationships" r:embed="rId54" cstate="email">
          <a:extLst>
            <a:ext uri="{28A0092B-C50C-407E-A947-70E740481C1C}">
              <a14:useLocalDpi xmlns:a14="http://schemas.microsoft.com/office/drawing/2010/main"/>
            </a:ext>
          </a:extLst>
        </a:blip>
        <a:srcRect/>
        <a:stretch/>
      </xdr:blipFill>
      <xdr:spPr bwMode="auto">
        <a:xfrm>
          <a:off x="125896" y="43069564"/>
          <a:ext cx="762000" cy="81500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66261</xdr:colOff>
      <xdr:row>96</xdr:row>
      <xdr:rowOff>59634</xdr:rowOff>
    </xdr:from>
    <xdr:to>
      <xdr:col>0</xdr:col>
      <xdr:colOff>576470</xdr:colOff>
      <xdr:row>96</xdr:row>
      <xdr:rowOff>410817</xdr:rowOff>
    </xdr:to>
    <xdr:pic>
      <xdr:nvPicPr>
        <xdr:cNvPr id="226" name="Image 225">
          <a:extLst>
            <a:ext uri="{FF2B5EF4-FFF2-40B4-BE49-F238E27FC236}">
              <a16:creationId xmlns:a16="http://schemas.microsoft.com/office/drawing/2014/main" id="{0ECC6C0E-BB35-4647-80B6-442C0C9B94EC}"/>
            </a:ext>
          </a:extLst>
        </xdr:cNvPr>
        <xdr:cNvPicPr/>
      </xdr:nvPicPr>
      <xdr:blipFill rotWithShape="1">
        <a:blip xmlns:r="http://schemas.openxmlformats.org/officeDocument/2006/relationships" r:embed="rId55" cstate="email">
          <a:extLst>
            <a:ext uri="{28A0092B-C50C-407E-A947-70E740481C1C}">
              <a14:useLocalDpi xmlns:a14="http://schemas.microsoft.com/office/drawing/2010/main"/>
            </a:ext>
          </a:extLst>
        </a:blip>
        <a:srcRect/>
        <a:stretch/>
      </xdr:blipFill>
      <xdr:spPr bwMode="auto">
        <a:xfrm>
          <a:off x="66261" y="44096608"/>
          <a:ext cx="510209" cy="35118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39757</xdr:colOff>
      <xdr:row>97</xdr:row>
      <xdr:rowOff>39755</xdr:rowOff>
    </xdr:from>
    <xdr:to>
      <xdr:col>0</xdr:col>
      <xdr:colOff>556591</xdr:colOff>
      <xdr:row>97</xdr:row>
      <xdr:rowOff>400214</xdr:rowOff>
    </xdr:to>
    <xdr:pic>
      <xdr:nvPicPr>
        <xdr:cNvPr id="227" name="Image 226">
          <a:extLst>
            <a:ext uri="{FF2B5EF4-FFF2-40B4-BE49-F238E27FC236}">
              <a16:creationId xmlns:a16="http://schemas.microsoft.com/office/drawing/2014/main" id="{476B5E16-A161-4D95-A257-82E635ED837E}"/>
            </a:ext>
          </a:extLst>
        </xdr:cNvPr>
        <xdr:cNvPicPr/>
      </xdr:nvPicPr>
      <xdr:blipFill rotWithShape="1">
        <a:blip xmlns:r="http://schemas.openxmlformats.org/officeDocument/2006/relationships" r:embed="rId56" cstate="email">
          <a:extLst>
            <a:ext uri="{28A0092B-C50C-407E-A947-70E740481C1C}">
              <a14:useLocalDpi xmlns:a14="http://schemas.microsoft.com/office/drawing/2010/main"/>
            </a:ext>
          </a:extLst>
        </a:blip>
        <a:srcRect/>
        <a:stretch/>
      </xdr:blipFill>
      <xdr:spPr bwMode="auto">
        <a:xfrm>
          <a:off x="39757" y="44533929"/>
          <a:ext cx="516834" cy="36045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13252</xdr:colOff>
      <xdr:row>98</xdr:row>
      <xdr:rowOff>19878</xdr:rowOff>
    </xdr:from>
    <xdr:to>
      <xdr:col>0</xdr:col>
      <xdr:colOff>583095</xdr:colOff>
      <xdr:row>98</xdr:row>
      <xdr:rowOff>418106</xdr:rowOff>
    </xdr:to>
    <xdr:pic>
      <xdr:nvPicPr>
        <xdr:cNvPr id="228" name="Image 227">
          <a:extLst>
            <a:ext uri="{FF2B5EF4-FFF2-40B4-BE49-F238E27FC236}">
              <a16:creationId xmlns:a16="http://schemas.microsoft.com/office/drawing/2014/main" id="{8776A597-0644-4554-957F-FC8364D11626}"/>
            </a:ext>
          </a:extLst>
        </xdr:cNvPr>
        <xdr:cNvPicPr/>
      </xdr:nvPicPr>
      <xdr:blipFill rotWithShape="1">
        <a:blip xmlns:r="http://schemas.openxmlformats.org/officeDocument/2006/relationships" r:embed="rId57" cstate="email">
          <a:extLst>
            <a:ext uri="{28A0092B-C50C-407E-A947-70E740481C1C}">
              <a14:useLocalDpi xmlns:a14="http://schemas.microsoft.com/office/drawing/2010/main"/>
            </a:ext>
          </a:extLst>
        </a:blip>
        <a:srcRect/>
        <a:stretch/>
      </xdr:blipFill>
      <xdr:spPr bwMode="auto">
        <a:xfrm>
          <a:off x="13252" y="44971252"/>
          <a:ext cx="569843" cy="39822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92765</xdr:colOff>
      <xdr:row>99</xdr:row>
      <xdr:rowOff>33129</xdr:rowOff>
    </xdr:from>
    <xdr:to>
      <xdr:col>0</xdr:col>
      <xdr:colOff>616226</xdr:colOff>
      <xdr:row>99</xdr:row>
      <xdr:rowOff>421086</xdr:rowOff>
    </xdr:to>
    <xdr:pic>
      <xdr:nvPicPr>
        <xdr:cNvPr id="229" name="Image 228">
          <a:extLst>
            <a:ext uri="{FF2B5EF4-FFF2-40B4-BE49-F238E27FC236}">
              <a16:creationId xmlns:a16="http://schemas.microsoft.com/office/drawing/2014/main" id="{8B64F364-E9CA-415F-B8E1-4252C13F732E}"/>
            </a:ext>
          </a:extLst>
        </xdr:cNvPr>
        <xdr:cNvPicPr/>
      </xdr:nvPicPr>
      <xdr:blipFill rotWithShape="1">
        <a:blip xmlns:r="http://schemas.openxmlformats.org/officeDocument/2006/relationships" r:embed="rId58" cstate="email">
          <a:extLst>
            <a:ext uri="{28A0092B-C50C-407E-A947-70E740481C1C}">
              <a14:useLocalDpi xmlns:a14="http://schemas.microsoft.com/office/drawing/2010/main"/>
            </a:ext>
          </a:extLst>
        </a:blip>
        <a:srcRect/>
        <a:stretch/>
      </xdr:blipFill>
      <xdr:spPr bwMode="auto">
        <a:xfrm>
          <a:off x="92765" y="45441703"/>
          <a:ext cx="523461" cy="38795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79513</xdr:colOff>
      <xdr:row>100</xdr:row>
      <xdr:rowOff>19878</xdr:rowOff>
    </xdr:from>
    <xdr:to>
      <xdr:col>0</xdr:col>
      <xdr:colOff>655983</xdr:colOff>
      <xdr:row>100</xdr:row>
      <xdr:rowOff>444942</xdr:rowOff>
    </xdr:to>
    <xdr:pic>
      <xdr:nvPicPr>
        <xdr:cNvPr id="230" name="Image 229">
          <a:extLst>
            <a:ext uri="{FF2B5EF4-FFF2-40B4-BE49-F238E27FC236}">
              <a16:creationId xmlns:a16="http://schemas.microsoft.com/office/drawing/2014/main" id="{1F746D60-A1E3-4FFC-9837-700DF3DB5F0A}"/>
            </a:ext>
          </a:extLst>
        </xdr:cNvPr>
        <xdr:cNvPicPr/>
      </xdr:nvPicPr>
      <xdr:blipFill rotWithShape="1">
        <a:blip xmlns:r="http://schemas.openxmlformats.org/officeDocument/2006/relationships" r:embed="rId59" cstate="email">
          <a:extLst>
            <a:ext uri="{28A0092B-C50C-407E-A947-70E740481C1C}">
              <a14:useLocalDpi xmlns:a14="http://schemas.microsoft.com/office/drawing/2010/main"/>
            </a:ext>
          </a:extLst>
        </a:blip>
        <a:srcRect/>
        <a:stretch/>
      </xdr:blipFill>
      <xdr:spPr bwMode="auto">
        <a:xfrm>
          <a:off x="79513" y="45885652"/>
          <a:ext cx="576470" cy="4250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39756</xdr:colOff>
      <xdr:row>102</xdr:row>
      <xdr:rowOff>132521</xdr:rowOff>
    </xdr:from>
    <xdr:to>
      <xdr:col>0</xdr:col>
      <xdr:colOff>682486</xdr:colOff>
      <xdr:row>102</xdr:row>
      <xdr:rowOff>469126</xdr:rowOff>
    </xdr:to>
    <xdr:pic>
      <xdr:nvPicPr>
        <xdr:cNvPr id="231" name="Image 230">
          <a:extLst>
            <a:ext uri="{FF2B5EF4-FFF2-40B4-BE49-F238E27FC236}">
              <a16:creationId xmlns:a16="http://schemas.microsoft.com/office/drawing/2014/main" id="{499D82AC-09C5-47A2-9917-BEF3D62FC2B2}"/>
            </a:ext>
          </a:extLst>
        </xdr:cNvPr>
        <xdr:cNvPicPr/>
      </xdr:nvPicPr>
      <xdr:blipFill rotWithShape="1">
        <a:blip xmlns:r="http://schemas.openxmlformats.org/officeDocument/2006/relationships" r:embed="rId60" cstate="email">
          <a:extLst>
            <a:ext uri="{28A0092B-C50C-407E-A947-70E740481C1C}">
              <a14:useLocalDpi xmlns:a14="http://schemas.microsoft.com/office/drawing/2010/main"/>
            </a:ext>
          </a:extLst>
        </a:blip>
        <a:srcRect/>
        <a:stretch/>
      </xdr:blipFill>
      <xdr:spPr bwMode="auto">
        <a:xfrm>
          <a:off x="39756" y="46912695"/>
          <a:ext cx="642730" cy="3366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59634</xdr:colOff>
      <xdr:row>101</xdr:row>
      <xdr:rowOff>59634</xdr:rowOff>
    </xdr:from>
    <xdr:to>
      <xdr:col>0</xdr:col>
      <xdr:colOff>662608</xdr:colOff>
      <xdr:row>101</xdr:row>
      <xdr:rowOff>417111</xdr:rowOff>
    </xdr:to>
    <xdr:pic>
      <xdr:nvPicPr>
        <xdr:cNvPr id="232" name="Image 231">
          <a:extLst>
            <a:ext uri="{FF2B5EF4-FFF2-40B4-BE49-F238E27FC236}">
              <a16:creationId xmlns:a16="http://schemas.microsoft.com/office/drawing/2014/main" id="{331F4FBD-054D-4BED-B241-4DAE0D3B593C}"/>
            </a:ext>
          </a:extLst>
        </xdr:cNvPr>
        <xdr:cNvPicPr/>
      </xdr:nvPicPr>
      <xdr:blipFill rotWithShape="1">
        <a:blip xmlns:r="http://schemas.openxmlformats.org/officeDocument/2006/relationships" r:embed="rId61" cstate="email">
          <a:extLst>
            <a:ext uri="{28A0092B-C50C-407E-A947-70E740481C1C}">
              <a14:useLocalDpi xmlns:a14="http://schemas.microsoft.com/office/drawing/2010/main"/>
            </a:ext>
          </a:extLst>
        </a:blip>
        <a:srcRect/>
        <a:stretch/>
      </xdr:blipFill>
      <xdr:spPr bwMode="auto">
        <a:xfrm>
          <a:off x="59634" y="46382608"/>
          <a:ext cx="602974" cy="35747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13252</xdr:colOff>
      <xdr:row>103</xdr:row>
      <xdr:rowOff>53009</xdr:rowOff>
    </xdr:from>
    <xdr:to>
      <xdr:col>0</xdr:col>
      <xdr:colOff>682487</xdr:colOff>
      <xdr:row>103</xdr:row>
      <xdr:rowOff>461839</xdr:rowOff>
    </xdr:to>
    <xdr:pic>
      <xdr:nvPicPr>
        <xdr:cNvPr id="233" name="Image 232">
          <a:extLst>
            <a:ext uri="{FF2B5EF4-FFF2-40B4-BE49-F238E27FC236}">
              <a16:creationId xmlns:a16="http://schemas.microsoft.com/office/drawing/2014/main" id="{6BF81218-93F1-4B40-BE0E-95C3A6E7D4A6}"/>
            </a:ext>
          </a:extLst>
        </xdr:cNvPr>
        <xdr:cNvPicPr/>
      </xdr:nvPicPr>
      <xdr:blipFill rotWithShape="1">
        <a:blip xmlns:r="http://schemas.openxmlformats.org/officeDocument/2006/relationships" r:embed="rId62" cstate="email">
          <a:extLst>
            <a:ext uri="{28A0092B-C50C-407E-A947-70E740481C1C}">
              <a14:useLocalDpi xmlns:a14="http://schemas.microsoft.com/office/drawing/2010/main"/>
            </a:ext>
          </a:extLst>
        </a:blip>
        <a:srcRect/>
        <a:stretch/>
      </xdr:blipFill>
      <xdr:spPr bwMode="auto">
        <a:xfrm>
          <a:off x="13252" y="47356644"/>
          <a:ext cx="669235" cy="40883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422413</xdr:colOff>
      <xdr:row>0</xdr:row>
      <xdr:rowOff>165652</xdr:rowOff>
    </xdr:from>
    <xdr:to>
      <xdr:col>6</xdr:col>
      <xdr:colOff>115957</xdr:colOff>
      <xdr:row>0</xdr:row>
      <xdr:rowOff>687457</xdr:rowOff>
    </xdr:to>
    <xdr:sp macro="" textlink="">
      <xdr:nvSpPr>
        <xdr:cNvPr id="17" name="ZoneTexte 16">
          <a:extLst>
            <a:ext uri="{FF2B5EF4-FFF2-40B4-BE49-F238E27FC236}">
              <a16:creationId xmlns:a16="http://schemas.microsoft.com/office/drawing/2014/main" id="{DFC2688D-F7F1-445C-9C32-81EF46A41229}"/>
            </a:ext>
          </a:extLst>
        </xdr:cNvPr>
        <xdr:cNvSpPr txBox="1"/>
      </xdr:nvSpPr>
      <xdr:spPr>
        <a:xfrm>
          <a:off x="2182633" y="165652"/>
          <a:ext cx="3031104" cy="521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a:solidFill>
                <a:schemeClr val="bg1"/>
              </a:solidFill>
              <a:latin typeface="Korolev Condensed Bold" panose="02000000000000000000" pitchFamily="2" charset="0"/>
            </a:rPr>
            <a:t>RÉAUTÉ CHOCOLAT</a:t>
          </a:r>
        </a:p>
      </xdr:txBody>
    </xdr:sp>
    <xdr:clientData/>
  </xdr:twoCellAnchor>
  <xdr:twoCellAnchor>
    <xdr:from>
      <xdr:col>2</xdr:col>
      <xdr:colOff>8280</xdr:colOff>
      <xdr:row>0</xdr:row>
      <xdr:rowOff>770282</xdr:rowOff>
    </xdr:from>
    <xdr:to>
      <xdr:col>7</xdr:col>
      <xdr:colOff>513520</xdr:colOff>
      <xdr:row>0</xdr:row>
      <xdr:rowOff>1118151</xdr:rowOff>
    </xdr:to>
    <xdr:sp macro="" textlink="">
      <xdr:nvSpPr>
        <xdr:cNvPr id="18" name="ZoneTexte 17">
          <a:extLst>
            <a:ext uri="{FF2B5EF4-FFF2-40B4-BE49-F238E27FC236}">
              <a16:creationId xmlns:a16="http://schemas.microsoft.com/office/drawing/2014/main" id="{BCF2710B-42B8-4C60-924A-877DD7ACE618}"/>
            </a:ext>
          </a:extLst>
        </xdr:cNvPr>
        <xdr:cNvSpPr txBox="1"/>
      </xdr:nvSpPr>
      <xdr:spPr>
        <a:xfrm>
          <a:off x="1768500" y="770282"/>
          <a:ext cx="3964720" cy="347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a:solidFill>
                <a:schemeClr val="bg1"/>
              </a:solidFill>
              <a:latin typeface="olivier" pitchFamily="2" charset="0"/>
            </a:rPr>
            <a:t>Bon de commande</a:t>
          </a:r>
          <a:r>
            <a:rPr lang="fr-FR" sz="1800" baseline="0">
              <a:solidFill>
                <a:schemeClr val="bg1"/>
              </a:solidFill>
              <a:latin typeface="olivier" pitchFamily="2" charset="0"/>
            </a:rPr>
            <a:t> Noël 2019</a:t>
          </a:r>
          <a:endParaRPr lang="fr-FR" sz="1800">
            <a:solidFill>
              <a:schemeClr val="bg1"/>
            </a:solidFill>
            <a:latin typeface="olivier" pitchFamily="2" charset="0"/>
          </a:endParaRPr>
        </a:p>
        <a:p>
          <a:endParaRPr lang="fr-FR" sz="1100"/>
        </a:p>
        <a:p>
          <a:endParaRPr lang="fr-FR" sz="1100"/>
        </a:p>
      </xdr:txBody>
    </xdr:sp>
    <xdr:clientData/>
  </xdr:twoCellAnchor>
  <xdr:twoCellAnchor>
    <xdr:from>
      <xdr:col>2</xdr:col>
      <xdr:colOff>422413</xdr:colOff>
      <xdr:row>0</xdr:row>
      <xdr:rowOff>1565413</xdr:rowOff>
    </xdr:from>
    <xdr:to>
      <xdr:col>7</xdr:col>
      <xdr:colOff>8283</xdr:colOff>
      <xdr:row>1</xdr:row>
      <xdr:rowOff>298174</xdr:rowOff>
    </xdr:to>
    <xdr:sp macro="" textlink="">
      <xdr:nvSpPr>
        <xdr:cNvPr id="19" name="ZoneTexte 18">
          <a:extLst>
            <a:ext uri="{FF2B5EF4-FFF2-40B4-BE49-F238E27FC236}">
              <a16:creationId xmlns:a16="http://schemas.microsoft.com/office/drawing/2014/main" id="{61D86256-37D6-4B93-930A-7E9D3FFE4EF5}"/>
            </a:ext>
          </a:extLst>
        </xdr:cNvPr>
        <xdr:cNvSpPr txBox="1"/>
      </xdr:nvSpPr>
      <xdr:spPr>
        <a:xfrm>
          <a:off x="2182633" y="1565413"/>
          <a:ext cx="3045350" cy="858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a:solidFill>
                <a:schemeClr val="bg1"/>
              </a:solidFill>
              <a:latin typeface="Korolev Condensed Light" panose="02000000000000000000" pitchFamily="50" charset="0"/>
            </a:rPr>
            <a:t>Entreprises</a:t>
          </a:r>
          <a:r>
            <a:rPr lang="fr-FR" sz="1400" baseline="0">
              <a:solidFill>
                <a:schemeClr val="bg1"/>
              </a:solidFill>
              <a:latin typeface="Korolev Condensed Light" panose="02000000000000000000" pitchFamily="50" charset="0"/>
            </a:rPr>
            <a:t> &amp; Comités d'Entreprise</a:t>
          </a:r>
        </a:p>
        <a:p>
          <a:pPr algn="ctr"/>
          <a:r>
            <a:rPr lang="fr-FR" sz="1400" baseline="0">
              <a:solidFill>
                <a:schemeClr val="bg1"/>
              </a:solidFill>
              <a:latin typeface="Korolev Condensed Light" panose="02000000000000000000" pitchFamily="50" charset="0"/>
            </a:rPr>
            <a:t>Administration &amp; Collectivités</a:t>
          </a:r>
        </a:p>
        <a:p>
          <a:pPr algn="ctr"/>
          <a:r>
            <a:rPr lang="fr-FR" sz="1400" baseline="0">
              <a:solidFill>
                <a:schemeClr val="bg1"/>
              </a:solidFill>
              <a:latin typeface="Korolev Condensed Light" panose="02000000000000000000" pitchFamily="50" charset="0"/>
            </a:rPr>
            <a:t>Commandes Groupées</a:t>
          </a:r>
          <a:endParaRPr lang="fr-FR" sz="1400">
            <a:solidFill>
              <a:schemeClr val="bg1"/>
            </a:solidFill>
            <a:latin typeface="Korolev Condensed Light" panose="02000000000000000000" pitchFamily="50" charset="0"/>
          </a:endParaRPr>
        </a:p>
      </xdr:txBody>
    </xdr:sp>
    <xdr:clientData/>
  </xdr:twoCellAnchor>
  <xdr:twoCellAnchor editAs="oneCell">
    <xdr:from>
      <xdr:col>0</xdr:col>
      <xdr:colOff>6626</xdr:colOff>
      <xdr:row>0</xdr:row>
      <xdr:rowOff>13252</xdr:rowOff>
    </xdr:from>
    <xdr:to>
      <xdr:col>11</xdr:col>
      <xdr:colOff>6627</xdr:colOff>
      <xdr:row>1</xdr:row>
      <xdr:rowOff>66267</xdr:rowOff>
    </xdr:to>
    <xdr:pic>
      <xdr:nvPicPr>
        <xdr:cNvPr id="30" name="Image 29">
          <a:extLst>
            <a:ext uri="{FF2B5EF4-FFF2-40B4-BE49-F238E27FC236}">
              <a16:creationId xmlns:a16="http://schemas.microsoft.com/office/drawing/2014/main" id="{F3C2F515-089A-4797-A78E-78962E3991C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626" y="13252"/>
          <a:ext cx="6970644" cy="1543885"/>
        </a:xfrm>
        <a:prstGeom prst="rect">
          <a:avLst/>
        </a:prstGeom>
      </xdr:spPr>
    </xdr:pic>
    <xdr:clientData/>
  </xdr:twoCellAnchor>
  <xdr:twoCellAnchor editAs="oneCell">
    <xdr:from>
      <xdr:col>0</xdr:col>
      <xdr:colOff>178904</xdr:colOff>
      <xdr:row>22</xdr:row>
      <xdr:rowOff>125895</xdr:rowOff>
    </xdr:from>
    <xdr:to>
      <xdr:col>0</xdr:col>
      <xdr:colOff>689113</xdr:colOff>
      <xdr:row>22</xdr:row>
      <xdr:rowOff>477078</xdr:rowOff>
    </xdr:to>
    <xdr:pic>
      <xdr:nvPicPr>
        <xdr:cNvPr id="47" name="Image 46">
          <a:extLst>
            <a:ext uri="{FF2B5EF4-FFF2-40B4-BE49-F238E27FC236}">
              <a16:creationId xmlns:a16="http://schemas.microsoft.com/office/drawing/2014/main" id="{77A8FFC3-F261-4CE8-98AF-B01DFBC8E154}"/>
            </a:ext>
          </a:extLst>
        </xdr:cNvPr>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bwMode="auto">
        <a:xfrm>
          <a:off x="178904" y="5499652"/>
          <a:ext cx="510209" cy="35118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112644</xdr:colOff>
      <xdr:row>23</xdr:row>
      <xdr:rowOff>39755</xdr:rowOff>
    </xdr:from>
    <xdr:to>
      <xdr:col>0</xdr:col>
      <xdr:colOff>735496</xdr:colOff>
      <xdr:row>23</xdr:row>
      <xdr:rowOff>543339</xdr:rowOff>
    </xdr:to>
    <xdr:pic>
      <xdr:nvPicPr>
        <xdr:cNvPr id="48" name="Image 47">
          <a:extLst>
            <a:ext uri="{FF2B5EF4-FFF2-40B4-BE49-F238E27FC236}">
              <a16:creationId xmlns:a16="http://schemas.microsoft.com/office/drawing/2014/main" id="{2E6C7CA7-348D-4BAB-9619-B47766899B2A}"/>
            </a:ext>
          </a:extLst>
        </xdr:cNvPr>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bwMode="auto">
        <a:xfrm>
          <a:off x="112644" y="6042990"/>
          <a:ext cx="622852" cy="50358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112643</xdr:colOff>
      <xdr:row>24</xdr:row>
      <xdr:rowOff>99391</xdr:rowOff>
    </xdr:from>
    <xdr:to>
      <xdr:col>0</xdr:col>
      <xdr:colOff>682486</xdr:colOff>
      <xdr:row>24</xdr:row>
      <xdr:rowOff>497619</xdr:rowOff>
    </xdr:to>
    <xdr:pic>
      <xdr:nvPicPr>
        <xdr:cNvPr id="49" name="Image 48">
          <a:extLst>
            <a:ext uri="{FF2B5EF4-FFF2-40B4-BE49-F238E27FC236}">
              <a16:creationId xmlns:a16="http://schemas.microsoft.com/office/drawing/2014/main" id="{D09CD1F5-49BA-4659-A9D0-120F50886F78}"/>
            </a:ext>
          </a:extLst>
        </xdr:cNvPr>
        <xdr:cNvPicPr/>
      </xdr:nvPicPr>
      <xdr:blipFill rotWithShape="1">
        <a:blip xmlns:r="http://schemas.openxmlformats.org/officeDocument/2006/relationships" r:embed="rId4" cstate="email">
          <a:extLst>
            <a:ext uri="{28A0092B-C50C-407E-A947-70E740481C1C}">
              <a14:useLocalDpi xmlns:a14="http://schemas.microsoft.com/office/drawing/2010/main"/>
            </a:ext>
          </a:extLst>
        </a:blip>
        <a:srcRect/>
        <a:stretch/>
      </xdr:blipFill>
      <xdr:spPr bwMode="auto">
        <a:xfrm>
          <a:off x="112643" y="6732104"/>
          <a:ext cx="569843" cy="39822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185531</xdr:colOff>
      <xdr:row>25</xdr:row>
      <xdr:rowOff>92764</xdr:rowOff>
    </xdr:from>
    <xdr:to>
      <xdr:col>0</xdr:col>
      <xdr:colOff>708992</xdr:colOff>
      <xdr:row>25</xdr:row>
      <xdr:rowOff>480721</xdr:rowOff>
    </xdr:to>
    <xdr:pic>
      <xdr:nvPicPr>
        <xdr:cNvPr id="50" name="Image 49">
          <a:extLst>
            <a:ext uri="{FF2B5EF4-FFF2-40B4-BE49-F238E27FC236}">
              <a16:creationId xmlns:a16="http://schemas.microsoft.com/office/drawing/2014/main" id="{A59CAA42-EB88-4ACF-ADE7-7D285D4C399C}"/>
            </a:ext>
          </a:extLst>
        </xdr:cNvPr>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bwMode="auto">
        <a:xfrm>
          <a:off x="185531" y="7354955"/>
          <a:ext cx="523461" cy="38795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178905</xdr:colOff>
      <xdr:row>26</xdr:row>
      <xdr:rowOff>106017</xdr:rowOff>
    </xdr:from>
    <xdr:to>
      <xdr:col>0</xdr:col>
      <xdr:colOff>755375</xdr:colOff>
      <xdr:row>26</xdr:row>
      <xdr:rowOff>531081</xdr:rowOff>
    </xdr:to>
    <xdr:pic>
      <xdr:nvPicPr>
        <xdr:cNvPr id="51" name="Image 50">
          <a:extLst>
            <a:ext uri="{FF2B5EF4-FFF2-40B4-BE49-F238E27FC236}">
              <a16:creationId xmlns:a16="http://schemas.microsoft.com/office/drawing/2014/main" id="{BD781145-2DD7-45FB-A7EF-4D46A6A4E427}"/>
            </a:ext>
          </a:extLst>
        </xdr:cNvPr>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bwMode="auto">
        <a:xfrm>
          <a:off x="178905" y="7997687"/>
          <a:ext cx="576470" cy="4250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106016</xdr:colOff>
      <xdr:row>28</xdr:row>
      <xdr:rowOff>139147</xdr:rowOff>
    </xdr:from>
    <xdr:to>
      <xdr:col>0</xdr:col>
      <xdr:colOff>748746</xdr:colOff>
      <xdr:row>28</xdr:row>
      <xdr:rowOff>475752</xdr:rowOff>
    </xdr:to>
    <xdr:pic>
      <xdr:nvPicPr>
        <xdr:cNvPr id="52" name="Image 51">
          <a:extLst>
            <a:ext uri="{FF2B5EF4-FFF2-40B4-BE49-F238E27FC236}">
              <a16:creationId xmlns:a16="http://schemas.microsoft.com/office/drawing/2014/main" id="{5048D5E9-08F2-407F-B6C5-67E837908CCE}"/>
            </a:ext>
          </a:extLst>
        </xdr:cNvPr>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a:off x="106016" y="9289773"/>
          <a:ext cx="642730" cy="33660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145773</xdr:colOff>
      <xdr:row>27</xdr:row>
      <xdr:rowOff>139147</xdr:rowOff>
    </xdr:from>
    <xdr:to>
      <xdr:col>0</xdr:col>
      <xdr:colOff>748747</xdr:colOff>
      <xdr:row>27</xdr:row>
      <xdr:rowOff>496624</xdr:rowOff>
    </xdr:to>
    <xdr:pic>
      <xdr:nvPicPr>
        <xdr:cNvPr id="53" name="Image 52">
          <a:extLst>
            <a:ext uri="{FF2B5EF4-FFF2-40B4-BE49-F238E27FC236}">
              <a16:creationId xmlns:a16="http://schemas.microsoft.com/office/drawing/2014/main" id="{CE32E6B4-BF5B-417B-8FA4-52A4330E978D}"/>
            </a:ext>
          </a:extLst>
        </xdr:cNvPr>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bwMode="auto">
        <a:xfrm>
          <a:off x="145773" y="8660295"/>
          <a:ext cx="602974" cy="35747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59635</xdr:colOff>
      <xdr:row>29</xdr:row>
      <xdr:rowOff>92766</xdr:rowOff>
    </xdr:from>
    <xdr:to>
      <xdr:col>0</xdr:col>
      <xdr:colOff>728870</xdr:colOff>
      <xdr:row>29</xdr:row>
      <xdr:rowOff>501596</xdr:rowOff>
    </xdr:to>
    <xdr:pic>
      <xdr:nvPicPr>
        <xdr:cNvPr id="54" name="Image 53">
          <a:extLst>
            <a:ext uri="{FF2B5EF4-FFF2-40B4-BE49-F238E27FC236}">
              <a16:creationId xmlns:a16="http://schemas.microsoft.com/office/drawing/2014/main" id="{0A67B760-4F6F-4434-A4E6-FC2C01F24A4F}"/>
            </a:ext>
          </a:extLst>
        </xdr:cNvPr>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bwMode="auto">
        <a:xfrm>
          <a:off x="59635" y="9872870"/>
          <a:ext cx="669235" cy="40883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19878</xdr:colOff>
      <xdr:row>33</xdr:row>
      <xdr:rowOff>46383</xdr:rowOff>
    </xdr:from>
    <xdr:to>
      <xdr:col>0</xdr:col>
      <xdr:colOff>715617</xdr:colOff>
      <xdr:row>33</xdr:row>
      <xdr:rowOff>364435</xdr:rowOff>
    </xdr:to>
    <xdr:pic>
      <xdr:nvPicPr>
        <xdr:cNvPr id="55" name="Image 54">
          <a:extLst>
            <a:ext uri="{FF2B5EF4-FFF2-40B4-BE49-F238E27FC236}">
              <a16:creationId xmlns:a16="http://schemas.microsoft.com/office/drawing/2014/main" id="{4A24E4F6-2B8E-45B7-BFC8-C5F57BFC0B4F}"/>
            </a:ext>
          </a:extLst>
        </xdr:cNvPr>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a:stretch/>
      </xdr:blipFill>
      <xdr:spPr bwMode="auto">
        <a:xfrm>
          <a:off x="19878" y="10846905"/>
          <a:ext cx="695739" cy="31805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6626</xdr:colOff>
      <xdr:row>34</xdr:row>
      <xdr:rowOff>86140</xdr:rowOff>
    </xdr:from>
    <xdr:to>
      <xdr:col>0</xdr:col>
      <xdr:colOff>702365</xdr:colOff>
      <xdr:row>34</xdr:row>
      <xdr:rowOff>344773</xdr:rowOff>
    </xdr:to>
    <xdr:pic>
      <xdr:nvPicPr>
        <xdr:cNvPr id="56" name="Image 55">
          <a:extLst>
            <a:ext uri="{FF2B5EF4-FFF2-40B4-BE49-F238E27FC236}">
              <a16:creationId xmlns:a16="http://schemas.microsoft.com/office/drawing/2014/main" id="{67987AF8-167B-4714-AB4A-148B2FF95637}"/>
            </a:ext>
          </a:extLst>
        </xdr:cNvPr>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a:stretch/>
      </xdr:blipFill>
      <xdr:spPr bwMode="auto">
        <a:xfrm>
          <a:off x="6626" y="11284227"/>
          <a:ext cx="695739" cy="25863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6627</xdr:colOff>
      <xdr:row>35</xdr:row>
      <xdr:rowOff>66260</xdr:rowOff>
    </xdr:from>
    <xdr:to>
      <xdr:col>0</xdr:col>
      <xdr:colOff>702366</xdr:colOff>
      <xdr:row>35</xdr:row>
      <xdr:rowOff>330347</xdr:rowOff>
    </xdr:to>
    <xdr:pic>
      <xdr:nvPicPr>
        <xdr:cNvPr id="57" name="Image 56">
          <a:extLst>
            <a:ext uri="{FF2B5EF4-FFF2-40B4-BE49-F238E27FC236}">
              <a16:creationId xmlns:a16="http://schemas.microsoft.com/office/drawing/2014/main" id="{2991F3F6-221B-4B31-BC02-A8E625C8F7F9}"/>
            </a:ext>
          </a:extLst>
        </xdr:cNvPr>
        <xdr:cNvPicPr/>
      </xdr:nvPicPr>
      <xdr:blipFill rotWithShape="1">
        <a:blip xmlns:r="http://schemas.openxmlformats.org/officeDocument/2006/relationships" r:embed="rId12" cstate="email">
          <a:extLst>
            <a:ext uri="{28A0092B-C50C-407E-A947-70E740481C1C}">
              <a14:useLocalDpi xmlns:a14="http://schemas.microsoft.com/office/drawing/2010/main"/>
            </a:ext>
          </a:extLst>
        </a:blip>
        <a:srcRect/>
        <a:stretch/>
      </xdr:blipFill>
      <xdr:spPr bwMode="auto">
        <a:xfrm>
          <a:off x="6627" y="11661912"/>
          <a:ext cx="695739" cy="26408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13253</xdr:colOff>
      <xdr:row>36</xdr:row>
      <xdr:rowOff>72887</xdr:rowOff>
    </xdr:from>
    <xdr:to>
      <xdr:col>0</xdr:col>
      <xdr:colOff>708992</xdr:colOff>
      <xdr:row>36</xdr:row>
      <xdr:rowOff>357929</xdr:rowOff>
    </xdr:to>
    <xdr:pic>
      <xdr:nvPicPr>
        <xdr:cNvPr id="58" name="Image 57">
          <a:extLst>
            <a:ext uri="{FF2B5EF4-FFF2-40B4-BE49-F238E27FC236}">
              <a16:creationId xmlns:a16="http://schemas.microsoft.com/office/drawing/2014/main" id="{C9BA3CC5-2704-445F-B5DB-2E3FF8C90F3C}"/>
            </a:ext>
          </a:extLst>
        </xdr:cNvPr>
        <xdr:cNvPicPr/>
      </xdr:nvPicPr>
      <xdr:blipFill rotWithShape="1">
        <a:blip xmlns:r="http://schemas.openxmlformats.org/officeDocument/2006/relationships" r:embed="rId13" cstate="email">
          <a:extLst>
            <a:ext uri="{28A0092B-C50C-407E-A947-70E740481C1C}">
              <a14:useLocalDpi xmlns:a14="http://schemas.microsoft.com/office/drawing/2010/main"/>
            </a:ext>
          </a:extLst>
        </a:blip>
        <a:srcRect/>
        <a:stretch/>
      </xdr:blipFill>
      <xdr:spPr bwMode="auto">
        <a:xfrm>
          <a:off x="13253" y="12066104"/>
          <a:ext cx="695739" cy="28504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13252</xdr:colOff>
      <xdr:row>37</xdr:row>
      <xdr:rowOff>59635</xdr:rowOff>
    </xdr:from>
    <xdr:to>
      <xdr:col>0</xdr:col>
      <xdr:colOff>708991</xdr:colOff>
      <xdr:row>37</xdr:row>
      <xdr:rowOff>336926</xdr:rowOff>
    </xdr:to>
    <xdr:pic>
      <xdr:nvPicPr>
        <xdr:cNvPr id="59" name="Image 58">
          <a:extLst>
            <a:ext uri="{FF2B5EF4-FFF2-40B4-BE49-F238E27FC236}">
              <a16:creationId xmlns:a16="http://schemas.microsoft.com/office/drawing/2014/main" id="{4FE02C44-1746-4540-8DF1-2428BDB6AD4D}"/>
            </a:ext>
          </a:extLst>
        </xdr:cNvPr>
        <xdr:cNvPicPr/>
      </xdr:nvPicPr>
      <xdr:blipFill rotWithShape="1">
        <a:blip xmlns:r="http://schemas.openxmlformats.org/officeDocument/2006/relationships" r:embed="rId14" cstate="email">
          <a:extLst>
            <a:ext uri="{28A0092B-C50C-407E-A947-70E740481C1C}">
              <a14:useLocalDpi xmlns:a14="http://schemas.microsoft.com/office/drawing/2010/main"/>
            </a:ext>
          </a:extLst>
        </a:blip>
        <a:srcRect/>
        <a:stretch/>
      </xdr:blipFill>
      <xdr:spPr bwMode="auto">
        <a:xfrm>
          <a:off x="13252" y="12450418"/>
          <a:ext cx="695739" cy="27729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13252</xdr:colOff>
      <xdr:row>38</xdr:row>
      <xdr:rowOff>66261</xdr:rowOff>
    </xdr:from>
    <xdr:to>
      <xdr:col>0</xdr:col>
      <xdr:colOff>708991</xdr:colOff>
      <xdr:row>38</xdr:row>
      <xdr:rowOff>330348</xdr:rowOff>
    </xdr:to>
    <xdr:pic>
      <xdr:nvPicPr>
        <xdr:cNvPr id="60" name="Image 59">
          <a:extLst>
            <a:ext uri="{FF2B5EF4-FFF2-40B4-BE49-F238E27FC236}">
              <a16:creationId xmlns:a16="http://schemas.microsoft.com/office/drawing/2014/main" id="{80C6C524-F970-4DD9-BDB8-4BC836A2AC0E}"/>
            </a:ext>
          </a:extLst>
        </xdr:cNvPr>
        <xdr:cNvPicPr/>
      </xdr:nvPicPr>
      <xdr:blipFill rotWithShape="1">
        <a:blip xmlns:r="http://schemas.openxmlformats.org/officeDocument/2006/relationships" r:embed="rId15" cstate="email">
          <a:extLst>
            <a:ext uri="{28A0092B-C50C-407E-A947-70E740481C1C}">
              <a14:useLocalDpi xmlns:a14="http://schemas.microsoft.com/office/drawing/2010/main"/>
            </a:ext>
          </a:extLst>
        </a:blip>
        <a:srcRect/>
        <a:stretch/>
      </xdr:blipFill>
      <xdr:spPr bwMode="auto">
        <a:xfrm>
          <a:off x="13252" y="12854609"/>
          <a:ext cx="695739" cy="26408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13252</xdr:colOff>
      <xdr:row>39</xdr:row>
      <xdr:rowOff>79513</xdr:rowOff>
    </xdr:from>
    <xdr:to>
      <xdr:col>0</xdr:col>
      <xdr:colOff>681437</xdr:colOff>
      <xdr:row>39</xdr:row>
      <xdr:rowOff>364554</xdr:rowOff>
    </xdr:to>
    <xdr:pic>
      <xdr:nvPicPr>
        <xdr:cNvPr id="61" name="Image 60">
          <a:extLst>
            <a:ext uri="{FF2B5EF4-FFF2-40B4-BE49-F238E27FC236}">
              <a16:creationId xmlns:a16="http://schemas.microsoft.com/office/drawing/2014/main" id="{30E38E6B-8365-4363-9EA0-B09B82C72DB6}"/>
            </a:ext>
          </a:extLst>
        </xdr:cNvPr>
        <xdr:cNvPicPr/>
      </xdr:nvPicPr>
      <xdr:blipFill rotWithShape="1">
        <a:blip xmlns:r="http://schemas.openxmlformats.org/officeDocument/2006/relationships" r:embed="rId16" cstate="email">
          <a:extLst>
            <a:ext uri="{28A0092B-C50C-407E-A947-70E740481C1C}">
              <a14:useLocalDpi xmlns:a14="http://schemas.microsoft.com/office/drawing/2010/main"/>
            </a:ext>
          </a:extLst>
        </a:blip>
        <a:srcRect/>
        <a:stretch/>
      </xdr:blipFill>
      <xdr:spPr bwMode="auto">
        <a:xfrm>
          <a:off x="13252" y="13265426"/>
          <a:ext cx="668185" cy="285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13252</xdr:colOff>
      <xdr:row>40</xdr:row>
      <xdr:rowOff>66262</xdr:rowOff>
    </xdr:from>
    <xdr:to>
      <xdr:col>0</xdr:col>
      <xdr:colOff>681437</xdr:colOff>
      <xdr:row>40</xdr:row>
      <xdr:rowOff>351303</xdr:rowOff>
    </xdr:to>
    <xdr:pic>
      <xdr:nvPicPr>
        <xdr:cNvPr id="62" name="Image 61">
          <a:extLst>
            <a:ext uri="{FF2B5EF4-FFF2-40B4-BE49-F238E27FC236}">
              <a16:creationId xmlns:a16="http://schemas.microsoft.com/office/drawing/2014/main" id="{EE52EBFE-1F0E-4980-972A-4A89F5CB3783}"/>
            </a:ext>
          </a:extLst>
        </xdr:cNvPr>
        <xdr:cNvPicPr/>
      </xdr:nvPicPr>
      <xdr:blipFill rotWithShape="1">
        <a:blip xmlns:r="http://schemas.openxmlformats.org/officeDocument/2006/relationships" r:embed="rId17" cstate="email">
          <a:extLst>
            <a:ext uri="{28A0092B-C50C-407E-A947-70E740481C1C}">
              <a14:useLocalDpi xmlns:a14="http://schemas.microsoft.com/office/drawing/2010/main"/>
            </a:ext>
          </a:extLst>
        </a:blip>
        <a:srcRect/>
        <a:stretch/>
      </xdr:blipFill>
      <xdr:spPr bwMode="auto">
        <a:xfrm>
          <a:off x="13252" y="13649740"/>
          <a:ext cx="668185" cy="28504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33131</xdr:colOff>
      <xdr:row>41</xdr:row>
      <xdr:rowOff>86138</xdr:rowOff>
    </xdr:from>
    <xdr:to>
      <xdr:col>0</xdr:col>
      <xdr:colOff>701316</xdr:colOff>
      <xdr:row>41</xdr:row>
      <xdr:rowOff>356827</xdr:rowOff>
    </xdr:to>
    <xdr:pic>
      <xdr:nvPicPr>
        <xdr:cNvPr id="63" name="Image 62">
          <a:extLst>
            <a:ext uri="{FF2B5EF4-FFF2-40B4-BE49-F238E27FC236}">
              <a16:creationId xmlns:a16="http://schemas.microsoft.com/office/drawing/2014/main" id="{98BB0624-995E-4CF6-87B9-6F10D3B2FF12}"/>
            </a:ext>
          </a:extLst>
        </xdr:cNvPr>
        <xdr:cNvPicPr/>
      </xdr:nvPicPr>
      <xdr:blipFill rotWithShape="1">
        <a:blip xmlns:r="http://schemas.openxmlformats.org/officeDocument/2006/relationships" r:embed="rId18" cstate="email">
          <a:extLst>
            <a:ext uri="{28A0092B-C50C-407E-A947-70E740481C1C}">
              <a14:useLocalDpi xmlns:a14="http://schemas.microsoft.com/office/drawing/2010/main"/>
            </a:ext>
          </a:extLst>
        </a:blip>
        <a:srcRect/>
        <a:stretch/>
      </xdr:blipFill>
      <xdr:spPr bwMode="auto">
        <a:xfrm>
          <a:off x="33131" y="14067181"/>
          <a:ext cx="668185" cy="2706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26504</xdr:colOff>
      <xdr:row>42</xdr:row>
      <xdr:rowOff>79513</xdr:rowOff>
    </xdr:from>
    <xdr:to>
      <xdr:col>0</xdr:col>
      <xdr:colOff>694689</xdr:colOff>
      <xdr:row>42</xdr:row>
      <xdr:rowOff>357953</xdr:rowOff>
    </xdr:to>
    <xdr:pic>
      <xdr:nvPicPr>
        <xdr:cNvPr id="64" name="Image 63">
          <a:extLst>
            <a:ext uri="{FF2B5EF4-FFF2-40B4-BE49-F238E27FC236}">
              <a16:creationId xmlns:a16="http://schemas.microsoft.com/office/drawing/2014/main" id="{37BF15A7-BB33-4344-BEC2-073C0A0C9538}"/>
            </a:ext>
          </a:extLst>
        </xdr:cNvPr>
        <xdr:cNvPicPr/>
      </xdr:nvPicPr>
      <xdr:blipFill rotWithShape="1">
        <a:blip xmlns:r="http://schemas.openxmlformats.org/officeDocument/2006/relationships" r:embed="rId19" cstate="email">
          <a:extLst>
            <a:ext uri="{28A0092B-C50C-407E-A947-70E740481C1C}">
              <a14:useLocalDpi xmlns:a14="http://schemas.microsoft.com/office/drawing/2010/main"/>
            </a:ext>
          </a:extLst>
        </a:blip>
        <a:srcRect/>
        <a:stretch/>
      </xdr:blipFill>
      <xdr:spPr bwMode="auto">
        <a:xfrm>
          <a:off x="26504" y="14517756"/>
          <a:ext cx="668185" cy="2784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6626</xdr:colOff>
      <xdr:row>43</xdr:row>
      <xdr:rowOff>66260</xdr:rowOff>
    </xdr:from>
    <xdr:to>
      <xdr:col>0</xdr:col>
      <xdr:colOff>674811</xdr:colOff>
      <xdr:row>43</xdr:row>
      <xdr:rowOff>350153</xdr:rowOff>
    </xdr:to>
    <xdr:pic>
      <xdr:nvPicPr>
        <xdr:cNvPr id="65" name="Image 64">
          <a:extLst>
            <a:ext uri="{FF2B5EF4-FFF2-40B4-BE49-F238E27FC236}">
              <a16:creationId xmlns:a16="http://schemas.microsoft.com/office/drawing/2014/main" id="{CF316FA1-B833-47AE-8D6E-4BD270BC7475}"/>
            </a:ext>
          </a:extLst>
        </xdr:cNvPr>
        <xdr:cNvPicPr/>
      </xdr:nvPicPr>
      <xdr:blipFill rotWithShape="1">
        <a:blip xmlns:r="http://schemas.openxmlformats.org/officeDocument/2006/relationships" r:embed="rId20" cstate="email">
          <a:extLst>
            <a:ext uri="{28A0092B-C50C-407E-A947-70E740481C1C}">
              <a14:useLocalDpi xmlns:a14="http://schemas.microsoft.com/office/drawing/2010/main"/>
            </a:ext>
          </a:extLst>
        </a:blip>
        <a:srcRect/>
        <a:stretch/>
      </xdr:blipFill>
      <xdr:spPr bwMode="auto">
        <a:xfrm>
          <a:off x="6626" y="14902069"/>
          <a:ext cx="668185" cy="28389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13252</xdr:colOff>
      <xdr:row>44</xdr:row>
      <xdr:rowOff>53009</xdr:rowOff>
    </xdr:from>
    <xdr:to>
      <xdr:col>0</xdr:col>
      <xdr:colOff>681437</xdr:colOff>
      <xdr:row>44</xdr:row>
      <xdr:rowOff>330300</xdr:rowOff>
    </xdr:to>
    <xdr:pic>
      <xdr:nvPicPr>
        <xdr:cNvPr id="66" name="Image 65">
          <a:extLst>
            <a:ext uri="{FF2B5EF4-FFF2-40B4-BE49-F238E27FC236}">
              <a16:creationId xmlns:a16="http://schemas.microsoft.com/office/drawing/2014/main" id="{9F8349DF-AAA3-4243-BC2A-D2AC0230AB4F}"/>
            </a:ext>
          </a:extLst>
        </xdr:cNvPr>
        <xdr:cNvPicPr/>
      </xdr:nvPicPr>
      <xdr:blipFill rotWithShape="1">
        <a:blip xmlns:r="http://schemas.openxmlformats.org/officeDocument/2006/relationships" r:embed="rId21" cstate="email">
          <a:extLst>
            <a:ext uri="{28A0092B-C50C-407E-A947-70E740481C1C}">
              <a14:useLocalDpi xmlns:a14="http://schemas.microsoft.com/office/drawing/2010/main"/>
            </a:ext>
          </a:extLst>
        </a:blip>
        <a:srcRect/>
        <a:stretch/>
      </xdr:blipFill>
      <xdr:spPr bwMode="auto">
        <a:xfrm>
          <a:off x="13252" y="15346018"/>
          <a:ext cx="668185" cy="27729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45</xdr:row>
      <xdr:rowOff>86140</xdr:rowOff>
    </xdr:from>
    <xdr:to>
      <xdr:col>0</xdr:col>
      <xdr:colOff>757737</xdr:colOff>
      <xdr:row>45</xdr:row>
      <xdr:rowOff>363431</xdr:rowOff>
    </xdr:to>
    <xdr:pic>
      <xdr:nvPicPr>
        <xdr:cNvPr id="67" name="Image 66">
          <a:extLst>
            <a:ext uri="{FF2B5EF4-FFF2-40B4-BE49-F238E27FC236}">
              <a16:creationId xmlns:a16="http://schemas.microsoft.com/office/drawing/2014/main" id="{79C9A655-DF04-46F5-A176-1D028AD8DEA3}"/>
            </a:ext>
          </a:extLst>
        </xdr:cNvPr>
        <xdr:cNvPicPr/>
      </xdr:nvPicPr>
      <xdr:blipFill rotWithShape="1">
        <a:blip xmlns:r="http://schemas.openxmlformats.org/officeDocument/2006/relationships" r:embed="rId22" cstate="email">
          <a:extLst>
            <a:ext uri="{28A0092B-C50C-407E-A947-70E740481C1C}">
              <a14:useLocalDpi xmlns:a14="http://schemas.microsoft.com/office/drawing/2010/main"/>
            </a:ext>
          </a:extLst>
        </a:blip>
        <a:srcRect/>
        <a:stretch/>
      </xdr:blipFill>
      <xdr:spPr bwMode="auto">
        <a:xfrm>
          <a:off x="1" y="15829723"/>
          <a:ext cx="757736" cy="27729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6628</xdr:colOff>
      <xdr:row>46</xdr:row>
      <xdr:rowOff>99392</xdr:rowOff>
    </xdr:from>
    <xdr:to>
      <xdr:col>0</xdr:col>
      <xdr:colOff>764364</xdr:colOff>
      <xdr:row>46</xdr:row>
      <xdr:rowOff>371229</xdr:rowOff>
    </xdr:to>
    <xdr:pic>
      <xdr:nvPicPr>
        <xdr:cNvPr id="85" name="Image 84">
          <a:extLst>
            <a:ext uri="{FF2B5EF4-FFF2-40B4-BE49-F238E27FC236}">
              <a16:creationId xmlns:a16="http://schemas.microsoft.com/office/drawing/2014/main" id="{EE97814D-E0E9-40F2-AEE4-CF947AE8866D}"/>
            </a:ext>
          </a:extLst>
        </xdr:cNvPr>
        <xdr:cNvPicPr/>
      </xdr:nvPicPr>
      <xdr:blipFill rotWithShape="1">
        <a:blip xmlns:r="http://schemas.openxmlformats.org/officeDocument/2006/relationships" r:embed="rId23" cstate="email">
          <a:extLst>
            <a:ext uri="{28A0092B-C50C-407E-A947-70E740481C1C}">
              <a14:useLocalDpi xmlns:a14="http://schemas.microsoft.com/office/drawing/2010/main"/>
            </a:ext>
          </a:extLst>
        </a:blip>
        <a:srcRect/>
        <a:stretch/>
      </xdr:blipFill>
      <xdr:spPr bwMode="auto">
        <a:xfrm>
          <a:off x="6628" y="16300175"/>
          <a:ext cx="757736" cy="27183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13253</xdr:colOff>
      <xdr:row>47</xdr:row>
      <xdr:rowOff>53008</xdr:rowOff>
    </xdr:from>
    <xdr:to>
      <xdr:col>0</xdr:col>
      <xdr:colOff>770989</xdr:colOff>
      <xdr:row>47</xdr:row>
      <xdr:rowOff>336901</xdr:rowOff>
    </xdr:to>
    <xdr:pic>
      <xdr:nvPicPr>
        <xdr:cNvPr id="86" name="Image 85">
          <a:extLst>
            <a:ext uri="{FF2B5EF4-FFF2-40B4-BE49-F238E27FC236}">
              <a16:creationId xmlns:a16="http://schemas.microsoft.com/office/drawing/2014/main" id="{DEDCA428-60C0-4A45-AC89-B01546CC0C6F}"/>
            </a:ext>
          </a:extLst>
        </xdr:cNvPr>
        <xdr:cNvPicPr/>
      </xdr:nvPicPr>
      <xdr:blipFill rotWithShape="1">
        <a:blip xmlns:r="http://schemas.openxmlformats.org/officeDocument/2006/relationships" r:embed="rId24" cstate="email">
          <a:extLst>
            <a:ext uri="{28A0092B-C50C-407E-A947-70E740481C1C}">
              <a14:useLocalDpi xmlns:a14="http://schemas.microsoft.com/office/drawing/2010/main"/>
            </a:ext>
          </a:extLst>
        </a:blip>
        <a:srcRect/>
        <a:stretch/>
      </xdr:blipFill>
      <xdr:spPr bwMode="auto">
        <a:xfrm>
          <a:off x="13253" y="16651356"/>
          <a:ext cx="757736" cy="28389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26506</xdr:colOff>
      <xdr:row>48</xdr:row>
      <xdr:rowOff>39756</xdr:rowOff>
    </xdr:from>
    <xdr:to>
      <xdr:col>0</xdr:col>
      <xdr:colOff>784242</xdr:colOff>
      <xdr:row>48</xdr:row>
      <xdr:rowOff>343456</xdr:rowOff>
    </xdr:to>
    <xdr:pic>
      <xdr:nvPicPr>
        <xdr:cNvPr id="87" name="Image 86">
          <a:extLst>
            <a:ext uri="{FF2B5EF4-FFF2-40B4-BE49-F238E27FC236}">
              <a16:creationId xmlns:a16="http://schemas.microsoft.com/office/drawing/2014/main" id="{E8FC2143-D926-4A5D-9689-496BACCDCB2D}"/>
            </a:ext>
          </a:extLst>
        </xdr:cNvPr>
        <xdr:cNvPicPr/>
      </xdr:nvPicPr>
      <xdr:blipFill rotWithShape="1">
        <a:blip xmlns:r="http://schemas.openxmlformats.org/officeDocument/2006/relationships" r:embed="rId25" cstate="email">
          <a:extLst>
            <a:ext uri="{28A0092B-C50C-407E-A947-70E740481C1C}">
              <a14:useLocalDpi xmlns:a14="http://schemas.microsoft.com/office/drawing/2010/main"/>
            </a:ext>
          </a:extLst>
        </a:blip>
        <a:srcRect/>
        <a:stretch/>
      </xdr:blipFill>
      <xdr:spPr bwMode="auto">
        <a:xfrm>
          <a:off x="26506" y="17095304"/>
          <a:ext cx="757736" cy="3037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39757</xdr:colOff>
      <xdr:row>49</xdr:row>
      <xdr:rowOff>46383</xdr:rowOff>
    </xdr:from>
    <xdr:to>
      <xdr:col>0</xdr:col>
      <xdr:colOff>797493</xdr:colOff>
      <xdr:row>49</xdr:row>
      <xdr:rowOff>350083</xdr:rowOff>
    </xdr:to>
    <xdr:pic>
      <xdr:nvPicPr>
        <xdr:cNvPr id="88" name="Image 87">
          <a:extLst>
            <a:ext uri="{FF2B5EF4-FFF2-40B4-BE49-F238E27FC236}">
              <a16:creationId xmlns:a16="http://schemas.microsoft.com/office/drawing/2014/main" id="{E15CC30C-6E9C-4C90-93F0-AEA75D0C1B06}"/>
            </a:ext>
          </a:extLst>
        </xdr:cNvPr>
        <xdr:cNvPicPr/>
      </xdr:nvPicPr>
      <xdr:blipFill rotWithShape="1">
        <a:blip xmlns:r="http://schemas.openxmlformats.org/officeDocument/2006/relationships" r:embed="rId26" cstate="email">
          <a:extLst>
            <a:ext uri="{28A0092B-C50C-407E-A947-70E740481C1C}">
              <a14:useLocalDpi xmlns:a14="http://schemas.microsoft.com/office/drawing/2010/main"/>
            </a:ext>
          </a:extLst>
        </a:blip>
        <a:srcRect/>
        <a:stretch/>
      </xdr:blipFill>
      <xdr:spPr bwMode="auto">
        <a:xfrm>
          <a:off x="39757" y="17632018"/>
          <a:ext cx="757736" cy="3037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50</xdr:row>
      <xdr:rowOff>39756</xdr:rowOff>
    </xdr:from>
    <xdr:to>
      <xdr:col>0</xdr:col>
      <xdr:colOff>838200</xdr:colOff>
      <xdr:row>50</xdr:row>
      <xdr:rowOff>367416</xdr:rowOff>
    </xdr:to>
    <xdr:pic>
      <xdr:nvPicPr>
        <xdr:cNvPr id="89" name="Image 88">
          <a:extLst>
            <a:ext uri="{FF2B5EF4-FFF2-40B4-BE49-F238E27FC236}">
              <a16:creationId xmlns:a16="http://schemas.microsoft.com/office/drawing/2014/main" id="{1E7913FE-F33E-4296-978F-B91B90DE790D}"/>
            </a:ext>
          </a:extLst>
        </xdr:cNvPr>
        <xdr:cNvPicPr/>
      </xdr:nvPicPr>
      <xdr:blipFill rotWithShape="1">
        <a:blip xmlns:r="http://schemas.openxmlformats.org/officeDocument/2006/relationships" r:embed="rId27" cstate="email">
          <a:extLst>
            <a:ext uri="{28A0092B-C50C-407E-A947-70E740481C1C}">
              <a14:useLocalDpi xmlns:a14="http://schemas.microsoft.com/office/drawing/2010/main"/>
            </a:ext>
          </a:extLst>
        </a:blip>
        <a:srcRect/>
        <a:stretch/>
      </xdr:blipFill>
      <xdr:spPr bwMode="auto">
        <a:xfrm>
          <a:off x="0" y="18049460"/>
          <a:ext cx="838200" cy="32766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33132</xdr:colOff>
      <xdr:row>51</xdr:row>
      <xdr:rowOff>66262</xdr:rowOff>
    </xdr:from>
    <xdr:to>
      <xdr:col>0</xdr:col>
      <xdr:colOff>742648</xdr:colOff>
      <xdr:row>51</xdr:row>
      <xdr:rowOff>356757</xdr:rowOff>
    </xdr:to>
    <xdr:pic>
      <xdr:nvPicPr>
        <xdr:cNvPr id="90" name="Image 89">
          <a:extLst>
            <a:ext uri="{FF2B5EF4-FFF2-40B4-BE49-F238E27FC236}">
              <a16:creationId xmlns:a16="http://schemas.microsoft.com/office/drawing/2014/main" id="{D34E3F39-6B8C-4172-9ACF-D5A73652FE49}"/>
            </a:ext>
          </a:extLst>
        </xdr:cNvPr>
        <xdr:cNvPicPr/>
      </xdr:nvPicPr>
      <xdr:blipFill rotWithShape="1">
        <a:blip xmlns:r="http://schemas.openxmlformats.org/officeDocument/2006/relationships" r:embed="rId28" cstate="email">
          <a:extLst>
            <a:ext uri="{28A0092B-C50C-407E-A947-70E740481C1C}">
              <a14:useLocalDpi xmlns:a14="http://schemas.microsoft.com/office/drawing/2010/main"/>
            </a:ext>
          </a:extLst>
        </a:blip>
        <a:srcRect/>
        <a:stretch/>
      </xdr:blipFill>
      <xdr:spPr bwMode="auto">
        <a:xfrm>
          <a:off x="33132" y="18500036"/>
          <a:ext cx="709516" cy="29049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0"/>
  <sheetViews>
    <sheetView tabSelected="1" zoomScale="115" zoomScaleNormal="115" workbookViewId="0">
      <selection activeCell="B12" sqref="B12:D12"/>
    </sheetView>
  </sheetViews>
  <sheetFormatPr baseColWidth="10" defaultColWidth="11" defaultRowHeight="14" x14ac:dyDescent="0.3"/>
  <cols>
    <col min="1" max="1" width="12.58203125" style="1" customWidth="1"/>
    <col min="2" max="2" width="10.5" style="2" customWidth="1"/>
    <col min="3" max="3" width="18.83203125" style="2" customWidth="1"/>
    <col min="4" max="4" width="2.08203125" style="1" customWidth="1"/>
    <col min="5" max="5" width="7.58203125" style="1" customWidth="1"/>
    <col min="6" max="7" width="7.58203125" style="3" customWidth="1"/>
    <col min="8" max="8" width="1.58203125" style="4" customWidth="1"/>
    <col min="9" max="9" width="7.75" style="1" customWidth="1"/>
    <col min="10" max="10" width="9.08203125" style="1" bestFit="1" customWidth="1"/>
    <col min="11" max="11" width="8.33203125" style="1" bestFit="1" customWidth="1"/>
    <col min="12" max="12" width="4.08203125" style="1" hidden="1" customWidth="1"/>
    <col min="13" max="13" width="10.83203125" style="1" hidden="1" customWidth="1"/>
    <col min="14" max="14" width="11.33203125" style="1" hidden="1" customWidth="1"/>
    <col min="15" max="16384" width="11" style="1"/>
  </cols>
  <sheetData>
    <row r="1" spans="1:11" ht="133.15" customHeight="1" x14ac:dyDescent="0.3">
      <c r="A1" s="47"/>
      <c r="B1" s="1"/>
      <c r="D1" s="2"/>
      <c r="F1" s="1"/>
    </row>
    <row r="2" spans="1:11" s="73" customFormat="1" ht="19.899999999999999" customHeight="1" x14ac:dyDescent="0.3">
      <c r="A2" s="135" t="s">
        <v>61</v>
      </c>
      <c r="B2" s="135"/>
      <c r="C2" s="135"/>
      <c r="D2" s="135"/>
      <c r="E2" s="135"/>
      <c r="F2" s="135"/>
      <c r="G2" s="135"/>
      <c r="H2" s="135"/>
      <c r="I2" s="135"/>
      <c r="J2" s="135"/>
      <c r="K2" s="135"/>
    </row>
    <row r="3" spans="1:11" s="73" customFormat="1" ht="3" customHeight="1" x14ac:dyDescent="0.2">
      <c r="A3" s="45"/>
      <c r="B3" s="79"/>
      <c r="C3" s="79"/>
      <c r="D3" s="79"/>
      <c r="E3" s="7"/>
      <c r="F3" s="45"/>
      <c r="G3" s="80"/>
      <c r="H3" s="80"/>
      <c r="I3" s="79"/>
      <c r="J3" s="79"/>
      <c r="K3" s="79"/>
    </row>
    <row r="4" spans="1:11" s="73" customFormat="1" ht="11.5" customHeight="1" x14ac:dyDescent="0.2">
      <c r="A4" s="45"/>
      <c r="B4" s="79"/>
      <c r="C4" s="79"/>
      <c r="D4" s="79"/>
      <c r="E4" s="7"/>
      <c r="F4" s="45"/>
      <c r="G4" s="80"/>
      <c r="H4" s="80"/>
      <c r="I4" s="79"/>
      <c r="J4" s="79"/>
      <c r="K4" s="79"/>
    </row>
    <row r="5" spans="1:11" s="73" customFormat="1" x14ac:dyDescent="0.3">
      <c r="A5" s="136" t="s">
        <v>55</v>
      </c>
      <c r="B5" s="136"/>
      <c r="C5" s="136"/>
      <c r="D5" s="136"/>
      <c r="E5" s="7"/>
      <c r="F5" s="136" t="s">
        <v>56</v>
      </c>
      <c r="G5" s="136"/>
      <c r="H5" s="136"/>
      <c r="I5" s="136"/>
      <c r="J5" s="136"/>
      <c r="K5" s="136"/>
    </row>
    <row r="6" spans="1:11" s="73" customFormat="1" ht="6.75" customHeight="1" x14ac:dyDescent="0.3">
      <c r="A6" s="81"/>
      <c r="B6" s="79"/>
      <c r="C6" s="79"/>
      <c r="D6" s="82"/>
      <c r="E6" s="7"/>
      <c r="F6" s="83"/>
      <c r="G6" s="80"/>
      <c r="H6" s="80"/>
      <c r="I6" s="79"/>
      <c r="J6" s="79"/>
      <c r="K6" s="82"/>
    </row>
    <row r="7" spans="1:11" s="73" customFormat="1" x14ac:dyDescent="0.3">
      <c r="A7" s="84" t="s">
        <v>13</v>
      </c>
      <c r="B7" s="137"/>
      <c r="C7" s="137"/>
      <c r="D7" s="138"/>
      <c r="E7" s="85"/>
      <c r="F7" s="139" t="s">
        <v>57</v>
      </c>
      <c r="G7" s="140"/>
      <c r="H7" s="137"/>
      <c r="I7" s="137"/>
      <c r="J7" s="137"/>
      <c r="K7" s="138"/>
    </row>
    <row r="8" spans="1:11" s="73" customFormat="1" x14ac:dyDescent="0.3">
      <c r="A8" s="84" t="s">
        <v>12</v>
      </c>
      <c r="B8" s="137"/>
      <c r="C8" s="137"/>
      <c r="D8" s="138"/>
      <c r="E8" s="85"/>
      <c r="F8" s="139" t="s">
        <v>58</v>
      </c>
      <c r="G8" s="140"/>
      <c r="H8" s="137"/>
      <c r="I8" s="137"/>
      <c r="J8" s="137"/>
      <c r="K8" s="138"/>
    </row>
    <row r="9" spans="1:11" s="73" customFormat="1" ht="15" customHeight="1" x14ac:dyDescent="0.3">
      <c r="A9" s="86" t="s">
        <v>16</v>
      </c>
      <c r="B9" s="141"/>
      <c r="C9" s="141"/>
      <c r="D9" s="142"/>
      <c r="E9" s="87"/>
      <c r="F9" s="139" t="s">
        <v>59</v>
      </c>
      <c r="G9" s="140"/>
      <c r="H9" s="137"/>
      <c r="I9" s="137"/>
      <c r="J9" s="137"/>
      <c r="K9" s="138"/>
    </row>
    <row r="10" spans="1:11" s="73" customFormat="1" x14ac:dyDescent="0.3">
      <c r="A10" s="86"/>
      <c r="B10" s="141"/>
      <c r="C10" s="141"/>
      <c r="D10" s="142"/>
      <c r="E10" s="87"/>
      <c r="F10" s="143" t="s">
        <v>11</v>
      </c>
      <c r="G10" s="144"/>
      <c r="H10" s="137"/>
      <c r="I10" s="137"/>
      <c r="J10" s="137"/>
      <c r="K10" s="138"/>
    </row>
    <row r="11" spans="1:11" s="73" customFormat="1" ht="15.75" customHeight="1" x14ac:dyDescent="0.3">
      <c r="A11" s="88" t="s">
        <v>17</v>
      </c>
      <c r="B11" s="145"/>
      <c r="C11" s="145"/>
      <c r="D11" s="146"/>
      <c r="E11" s="87"/>
      <c r="F11" s="143" t="s">
        <v>60</v>
      </c>
      <c r="G11" s="144"/>
      <c r="H11" s="144"/>
      <c r="I11" s="144"/>
      <c r="J11" s="144"/>
      <c r="K11" s="147"/>
    </row>
    <row r="12" spans="1:11" s="73" customFormat="1" ht="15" customHeight="1" x14ac:dyDescent="0.3">
      <c r="A12" s="84" t="s">
        <v>9</v>
      </c>
      <c r="B12" s="137"/>
      <c r="C12" s="137"/>
      <c r="D12" s="138"/>
      <c r="E12" s="85"/>
      <c r="F12" s="148"/>
      <c r="G12" s="141"/>
      <c r="H12" s="141"/>
      <c r="I12" s="141"/>
      <c r="J12" s="141"/>
      <c r="K12" s="142"/>
    </row>
    <row r="13" spans="1:11" s="73" customFormat="1" ht="15" customHeight="1" x14ac:dyDescent="0.3">
      <c r="A13" s="84" t="s">
        <v>10</v>
      </c>
      <c r="B13" s="137"/>
      <c r="C13" s="137"/>
      <c r="D13" s="138"/>
      <c r="E13" s="85"/>
      <c r="F13" s="148"/>
      <c r="G13" s="141"/>
      <c r="H13" s="141"/>
      <c r="I13" s="141"/>
      <c r="J13" s="141"/>
      <c r="K13" s="142"/>
    </row>
    <row r="14" spans="1:11" s="73" customFormat="1" ht="15" customHeight="1" x14ac:dyDescent="0.3">
      <c r="A14" s="84" t="s">
        <v>11</v>
      </c>
      <c r="B14" s="137"/>
      <c r="C14" s="137"/>
      <c r="D14" s="138"/>
      <c r="E14" s="85"/>
      <c r="F14" s="148"/>
      <c r="G14" s="141"/>
      <c r="H14" s="141"/>
      <c r="I14" s="141"/>
      <c r="J14" s="141"/>
      <c r="K14" s="142"/>
    </row>
    <row r="15" spans="1:11" s="73" customFormat="1" ht="16.899999999999999" customHeight="1" x14ac:dyDescent="0.3">
      <c r="A15" s="89" t="s">
        <v>14</v>
      </c>
      <c r="B15" s="137"/>
      <c r="C15" s="137"/>
      <c r="D15" s="138"/>
      <c r="E15" s="85"/>
      <c r="F15" s="148"/>
      <c r="G15" s="141"/>
      <c r="H15" s="141"/>
      <c r="I15" s="141"/>
      <c r="J15" s="141"/>
      <c r="K15" s="142"/>
    </row>
    <row r="16" spans="1:11" s="74" customFormat="1" ht="6" customHeight="1" x14ac:dyDescent="0.3">
      <c r="A16" s="90"/>
      <c r="B16" s="91"/>
      <c r="C16" s="92"/>
      <c r="D16" s="93"/>
      <c r="E16" s="7"/>
      <c r="F16" s="94"/>
      <c r="G16" s="95"/>
      <c r="H16" s="95"/>
      <c r="I16" s="95"/>
      <c r="J16" s="95"/>
      <c r="K16" s="93"/>
    </row>
    <row r="17" spans="1:16" ht="11.5" customHeight="1" x14ac:dyDescent="0.2">
      <c r="A17" s="44"/>
      <c r="B17" s="34"/>
      <c r="C17" s="34"/>
      <c r="D17" s="34"/>
      <c r="E17" s="34"/>
      <c r="F17" s="45"/>
      <c r="G17" s="4"/>
    </row>
    <row r="18" spans="1:16" s="5" customFormat="1" ht="6" customHeight="1" x14ac:dyDescent="0.3">
      <c r="A18" s="62"/>
      <c r="B18" s="34"/>
      <c r="C18" s="34"/>
      <c r="D18" s="75"/>
      <c r="E18" s="75"/>
      <c r="F18" s="75"/>
      <c r="G18" s="75"/>
      <c r="H18" s="75"/>
      <c r="I18" s="75"/>
      <c r="J18" s="75"/>
      <c r="K18" s="75"/>
      <c r="L18" s="61"/>
    </row>
    <row r="19" spans="1:16" s="5" customFormat="1" ht="46.9" customHeight="1" x14ac:dyDescent="0.3">
      <c r="A19" s="132" t="s">
        <v>30</v>
      </c>
      <c r="B19" s="132"/>
      <c r="C19" s="132"/>
      <c r="D19" s="75"/>
      <c r="E19" s="53" t="s">
        <v>15</v>
      </c>
      <c r="F19" s="54" t="s">
        <v>2</v>
      </c>
      <c r="G19" s="50" t="s">
        <v>3</v>
      </c>
      <c r="H19" s="51"/>
      <c r="I19" s="53" t="s">
        <v>0</v>
      </c>
      <c r="J19" s="54" t="s">
        <v>4</v>
      </c>
      <c r="K19" s="52" t="s">
        <v>5</v>
      </c>
      <c r="L19" s="61"/>
    </row>
    <row r="20" spans="1:16" s="7" customFormat="1" ht="8.5" customHeight="1" x14ac:dyDescent="0.3">
      <c r="B20" s="8"/>
      <c r="C20" s="8"/>
      <c r="F20" s="9"/>
      <c r="G20" s="9"/>
      <c r="H20" s="10"/>
    </row>
    <row r="21" spans="1:16" ht="12.75" customHeight="1" x14ac:dyDescent="0.3">
      <c r="A21" s="98" t="s">
        <v>64</v>
      </c>
      <c r="B21" s="98"/>
      <c r="C21" s="98"/>
      <c r="D21" s="98"/>
      <c r="E21" s="98"/>
      <c r="F21" s="98"/>
      <c r="G21" s="98"/>
      <c r="H21" s="98"/>
      <c r="I21" s="98"/>
      <c r="J21" s="98"/>
      <c r="K21" s="98"/>
    </row>
    <row r="22" spans="1:16" ht="9" customHeight="1" x14ac:dyDescent="0.3">
      <c r="A22" s="12"/>
      <c r="B22" s="13"/>
      <c r="C22" s="14"/>
      <c r="D22" s="35"/>
      <c r="E22" s="35"/>
      <c r="F22" s="6"/>
      <c r="G22" s="6"/>
      <c r="H22" s="6"/>
      <c r="I22" s="63"/>
      <c r="J22" s="6"/>
      <c r="K22" s="6"/>
      <c r="L22" s="3"/>
    </row>
    <row r="23" spans="1:16" ht="66.650000000000006" customHeight="1" x14ac:dyDescent="0.15">
      <c r="A23" s="41">
        <v>305256</v>
      </c>
      <c r="B23" s="133" t="s">
        <v>23</v>
      </c>
      <c r="C23" s="134"/>
      <c r="E23" s="19">
        <v>13.95</v>
      </c>
      <c r="F23" s="20">
        <f>E23*0.9</f>
        <v>12.555</v>
      </c>
      <c r="G23" s="48">
        <f>F23/1.055</f>
        <v>11.900473933649289</v>
      </c>
      <c r="H23" s="10"/>
      <c r="I23" s="16"/>
      <c r="J23" s="36">
        <f>F23*I23</f>
        <v>0</v>
      </c>
      <c r="K23" s="48">
        <f>G23*I23</f>
        <v>0</v>
      </c>
      <c r="L23" s="3"/>
      <c r="M23" s="3">
        <f t="shared" ref="M23:M86" si="0">E23*I23</f>
        <v>0</v>
      </c>
    </row>
    <row r="24" spans="1:16" ht="66.650000000000006" customHeight="1" x14ac:dyDescent="0.15">
      <c r="A24" s="41">
        <v>303562</v>
      </c>
      <c r="B24" s="133" t="s">
        <v>24</v>
      </c>
      <c r="C24" s="134"/>
      <c r="E24" s="19">
        <v>17.95</v>
      </c>
      <c r="F24" s="20">
        <f t="shared" ref="F24:F29" si="1">E24*0.9</f>
        <v>16.155000000000001</v>
      </c>
      <c r="G24" s="48">
        <f>F24/1.055</f>
        <v>15.312796208530807</v>
      </c>
      <c r="H24" s="10"/>
      <c r="I24" s="16"/>
      <c r="J24" s="36">
        <f t="shared" ref="J24:J29" si="2">F24*I24</f>
        <v>0</v>
      </c>
      <c r="K24" s="48">
        <f t="shared" ref="K24:K29" si="3">G24*I24</f>
        <v>0</v>
      </c>
      <c r="L24" s="3"/>
      <c r="M24" s="3">
        <f t="shared" si="0"/>
        <v>0</v>
      </c>
    </row>
    <row r="25" spans="1:16" ht="66.650000000000006" customHeight="1" x14ac:dyDescent="0.15">
      <c r="A25" s="41">
        <v>305257</v>
      </c>
      <c r="B25" s="133" t="s">
        <v>25</v>
      </c>
      <c r="C25" s="134"/>
      <c r="E25" s="19">
        <v>21.95</v>
      </c>
      <c r="F25" s="20">
        <f t="shared" si="1"/>
        <v>19.754999999999999</v>
      </c>
      <c r="G25" s="48">
        <f>F25/1.055</f>
        <v>18.725118483412324</v>
      </c>
      <c r="H25" s="10"/>
      <c r="I25" s="16"/>
      <c r="J25" s="36">
        <f t="shared" si="2"/>
        <v>0</v>
      </c>
      <c r="K25" s="48">
        <f t="shared" si="3"/>
        <v>0</v>
      </c>
      <c r="L25" s="3"/>
      <c r="M25" s="3">
        <f t="shared" si="0"/>
        <v>0</v>
      </c>
    </row>
    <row r="26" spans="1:16" ht="66.650000000000006" customHeight="1" x14ac:dyDescent="0.15">
      <c r="A26" s="41">
        <v>305258</v>
      </c>
      <c r="B26" s="133" t="s">
        <v>26</v>
      </c>
      <c r="C26" s="134"/>
      <c r="E26" s="19">
        <v>29.6</v>
      </c>
      <c r="F26" s="20">
        <f t="shared" si="1"/>
        <v>26.64</v>
      </c>
      <c r="G26" s="48">
        <f>F26/1.055</f>
        <v>25.251184834123226</v>
      </c>
      <c r="H26" s="10"/>
      <c r="I26" s="16"/>
      <c r="J26" s="36">
        <f t="shared" si="2"/>
        <v>0</v>
      </c>
      <c r="K26" s="48">
        <f t="shared" si="3"/>
        <v>0</v>
      </c>
      <c r="L26" s="3"/>
      <c r="M26" s="3">
        <f t="shared" si="0"/>
        <v>0</v>
      </c>
      <c r="P26" s="40"/>
    </row>
    <row r="27" spans="1:16" ht="66.650000000000006" customHeight="1" x14ac:dyDescent="0.15">
      <c r="A27" s="41">
        <v>305259</v>
      </c>
      <c r="B27" s="133" t="s">
        <v>27</v>
      </c>
      <c r="C27" s="134"/>
      <c r="E27" s="19">
        <v>37.6</v>
      </c>
      <c r="F27" s="20">
        <f t="shared" si="1"/>
        <v>33.840000000000003</v>
      </c>
      <c r="G27" s="48">
        <f>F27/1.055</f>
        <v>32.075829383886258</v>
      </c>
      <c r="H27" s="10"/>
      <c r="I27" s="16"/>
      <c r="J27" s="36">
        <f t="shared" si="2"/>
        <v>0</v>
      </c>
      <c r="K27" s="48">
        <f t="shared" si="3"/>
        <v>0</v>
      </c>
      <c r="L27" s="3"/>
      <c r="M27" s="3">
        <f t="shared" si="0"/>
        <v>0</v>
      </c>
      <c r="P27" s="40"/>
    </row>
    <row r="28" spans="1:16" ht="73.150000000000006" customHeight="1" x14ac:dyDescent="0.15">
      <c r="A28" s="41">
        <v>305893</v>
      </c>
      <c r="B28" s="133" t="s">
        <v>62</v>
      </c>
      <c r="C28" s="134"/>
      <c r="E28" s="19">
        <v>23.95</v>
      </c>
      <c r="F28" s="20">
        <f>E28*0.94</f>
        <v>22.512999999999998</v>
      </c>
      <c r="G28" s="48">
        <f t="shared" ref="G28:G29" si="4">F28/1.055</f>
        <v>21.339336492890993</v>
      </c>
      <c r="H28" s="10"/>
      <c r="I28" s="16"/>
      <c r="J28" s="36">
        <f t="shared" si="2"/>
        <v>0</v>
      </c>
      <c r="K28" s="48">
        <f t="shared" si="3"/>
        <v>0</v>
      </c>
      <c r="L28" s="3"/>
      <c r="M28" s="3">
        <f t="shared" si="0"/>
        <v>0</v>
      </c>
      <c r="P28" s="40"/>
    </row>
    <row r="29" spans="1:16" ht="66.650000000000006" customHeight="1" x14ac:dyDescent="0.15">
      <c r="A29" s="41">
        <v>305832</v>
      </c>
      <c r="B29" s="96" t="s">
        <v>63</v>
      </c>
      <c r="C29" s="97"/>
      <c r="E29" s="19">
        <v>39.950000000000003</v>
      </c>
      <c r="F29" s="20">
        <f t="shared" si="1"/>
        <v>35.955000000000005</v>
      </c>
      <c r="G29" s="48">
        <f t="shared" si="4"/>
        <v>34.080568720379155</v>
      </c>
      <c r="H29" s="10"/>
      <c r="I29" s="16"/>
      <c r="J29" s="36">
        <f t="shared" si="2"/>
        <v>0</v>
      </c>
      <c r="K29" s="48">
        <f t="shared" si="3"/>
        <v>0</v>
      </c>
      <c r="L29" s="3"/>
      <c r="M29" s="3">
        <f t="shared" si="0"/>
        <v>0</v>
      </c>
      <c r="P29" s="40"/>
    </row>
    <row r="30" spans="1:16" ht="7.5" customHeight="1" x14ac:dyDescent="0.3">
      <c r="B30" s="1"/>
      <c r="C30" s="1"/>
      <c r="F30" s="11"/>
      <c r="G30" s="11"/>
      <c r="H30" s="11"/>
      <c r="I30" s="12"/>
      <c r="J30" s="12"/>
      <c r="K30" s="12"/>
      <c r="M30" s="3">
        <f t="shared" si="0"/>
        <v>0</v>
      </c>
    </row>
    <row r="31" spans="1:16" ht="12.75" customHeight="1" x14ac:dyDescent="0.3">
      <c r="A31" s="98" t="s">
        <v>65</v>
      </c>
      <c r="B31" s="98"/>
      <c r="C31" s="98"/>
      <c r="D31" s="98"/>
      <c r="E31" s="98"/>
      <c r="F31" s="98"/>
      <c r="G31" s="98"/>
      <c r="H31" s="98"/>
      <c r="I31" s="98"/>
      <c r="J31" s="98"/>
      <c r="K31" s="98"/>
      <c r="M31" s="3">
        <f t="shared" si="0"/>
        <v>0</v>
      </c>
    </row>
    <row r="32" spans="1:16" ht="7.5" customHeight="1" x14ac:dyDescent="0.3">
      <c r="B32" s="1"/>
      <c r="C32" s="1"/>
      <c r="F32" s="11"/>
      <c r="G32" s="11"/>
      <c r="H32" s="11"/>
      <c r="I32" s="12"/>
      <c r="J32" s="12"/>
      <c r="K32" s="12"/>
      <c r="M32" s="3">
        <f t="shared" si="0"/>
        <v>0</v>
      </c>
    </row>
    <row r="33" spans="1:13" ht="51" customHeight="1" x14ac:dyDescent="0.15">
      <c r="A33" s="41">
        <v>305833</v>
      </c>
      <c r="B33" s="133" t="s">
        <v>82</v>
      </c>
      <c r="C33" s="134"/>
      <c r="E33" s="19">
        <v>9.5</v>
      </c>
      <c r="F33" s="37">
        <f>E33*0.7</f>
        <v>6.6499999999999995</v>
      </c>
      <c r="G33" s="48">
        <f t="shared" ref="G33:G38" si="5">F33/1.055</f>
        <v>6.3033175355450233</v>
      </c>
      <c r="H33" s="17"/>
      <c r="I33" s="16"/>
      <c r="J33" s="36">
        <f t="shared" ref="J33" si="6">F33*I33</f>
        <v>0</v>
      </c>
      <c r="K33" s="48">
        <f t="shared" ref="K33" si="7">G33*I33</f>
        <v>0</v>
      </c>
      <c r="L33" s="3"/>
      <c r="M33" s="3">
        <f t="shared" si="0"/>
        <v>0</v>
      </c>
    </row>
    <row r="34" spans="1:13" ht="54" customHeight="1" x14ac:dyDescent="0.15">
      <c r="A34" s="41">
        <v>305834</v>
      </c>
      <c r="B34" s="133" t="s">
        <v>83</v>
      </c>
      <c r="C34" s="134"/>
      <c r="E34" s="19">
        <v>17.95</v>
      </c>
      <c r="F34" s="37">
        <f t="shared" ref="F34:F36" si="8">E34*0.7</f>
        <v>12.565</v>
      </c>
      <c r="G34" s="48">
        <f t="shared" si="5"/>
        <v>11.909952606635072</v>
      </c>
      <c r="H34" s="17"/>
      <c r="I34" s="16"/>
      <c r="J34" s="36">
        <f t="shared" ref="J34:J40" si="9">F34*I34</f>
        <v>0</v>
      </c>
      <c r="K34" s="48">
        <f t="shared" ref="K34:K40" si="10">G34*I34</f>
        <v>0</v>
      </c>
      <c r="L34" s="3"/>
      <c r="M34" s="3">
        <f t="shared" si="0"/>
        <v>0</v>
      </c>
    </row>
    <row r="35" spans="1:13" ht="62.5" customHeight="1" x14ac:dyDescent="0.15">
      <c r="A35" s="41">
        <v>305835</v>
      </c>
      <c r="B35" s="96" t="s">
        <v>84</v>
      </c>
      <c r="C35" s="97"/>
      <c r="E35" s="19">
        <v>26.95</v>
      </c>
      <c r="F35" s="37">
        <f t="shared" si="8"/>
        <v>18.864999999999998</v>
      </c>
      <c r="G35" s="48">
        <f t="shared" si="5"/>
        <v>17.881516587677726</v>
      </c>
      <c r="H35" s="17"/>
      <c r="I35" s="16"/>
      <c r="J35" s="36">
        <f t="shared" si="9"/>
        <v>0</v>
      </c>
      <c r="K35" s="48">
        <f t="shared" si="10"/>
        <v>0</v>
      </c>
      <c r="L35" s="3"/>
      <c r="M35" s="3">
        <f t="shared" si="0"/>
        <v>0</v>
      </c>
    </row>
    <row r="36" spans="1:13" ht="69" customHeight="1" x14ac:dyDescent="0.15">
      <c r="A36" s="41">
        <v>305836</v>
      </c>
      <c r="B36" s="96" t="s">
        <v>85</v>
      </c>
      <c r="C36" s="97"/>
      <c r="E36" s="19">
        <v>35.5</v>
      </c>
      <c r="F36" s="37">
        <f t="shared" si="8"/>
        <v>24.849999999999998</v>
      </c>
      <c r="G36" s="48">
        <f t="shared" si="5"/>
        <v>23.554502369668246</v>
      </c>
      <c r="H36" s="17"/>
      <c r="I36" s="16"/>
      <c r="J36" s="36">
        <f t="shared" si="9"/>
        <v>0</v>
      </c>
      <c r="K36" s="48">
        <f t="shared" si="10"/>
        <v>0</v>
      </c>
      <c r="L36" s="3"/>
      <c r="M36" s="3">
        <f t="shared" si="0"/>
        <v>0</v>
      </c>
    </row>
    <row r="37" spans="1:13" ht="68.5" customHeight="1" x14ac:dyDescent="0.15">
      <c r="A37" s="41" t="s">
        <v>66</v>
      </c>
      <c r="B37" s="133" t="s">
        <v>86</v>
      </c>
      <c r="C37" s="134"/>
      <c r="E37" s="19">
        <v>14.2</v>
      </c>
      <c r="F37" s="37">
        <f>E37*0.8</f>
        <v>11.36</v>
      </c>
      <c r="G37" s="48">
        <f t="shared" si="5"/>
        <v>10.76777251184834</v>
      </c>
      <c r="H37" s="17"/>
      <c r="I37" s="16"/>
      <c r="J37" s="36">
        <f t="shared" si="9"/>
        <v>0</v>
      </c>
      <c r="K37" s="48">
        <f t="shared" si="10"/>
        <v>0</v>
      </c>
      <c r="L37" s="3"/>
      <c r="M37" s="3">
        <f t="shared" si="0"/>
        <v>0</v>
      </c>
    </row>
    <row r="38" spans="1:13" ht="73.900000000000006" customHeight="1" x14ac:dyDescent="0.15">
      <c r="A38" s="41" t="s">
        <v>67</v>
      </c>
      <c r="B38" s="133" t="s">
        <v>87</v>
      </c>
      <c r="C38" s="134"/>
      <c r="E38" s="19">
        <v>22.8</v>
      </c>
      <c r="F38" s="37">
        <f>E38*0.8</f>
        <v>18.240000000000002</v>
      </c>
      <c r="G38" s="48">
        <f t="shared" si="5"/>
        <v>17.289099526066355</v>
      </c>
      <c r="H38" s="17"/>
      <c r="I38" s="16"/>
      <c r="J38" s="36">
        <f t="shared" si="9"/>
        <v>0</v>
      </c>
      <c r="K38" s="48">
        <f t="shared" si="10"/>
        <v>0</v>
      </c>
      <c r="L38" s="3"/>
      <c r="M38" s="3">
        <f t="shared" si="0"/>
        <v>0</v>
      </c>
    </row>
    <row r="39" spans="1:13" ht="73.900000000000006" customHeight="1" x14ac:dyDescent="0.15">
      <c r="A39" s="41" t="s">
        <v>68</v>
      </c>
      <c r="B39" s="133" t="s">
        <v>90</v>
      </c>
      <c r="C39" s="134"/>
      <c r="E39" s="19">
        <v>30</v>
      </c>
      <c r="F39" s="37">
        <f>E39*0.8</f>
        <v>24</v>
      </c>
      <c r="G39" s="48">
        <f t="shared" ref="G39" si="11">F39/1.055</f>
        <v>22.748815165876778</v>
      </c>
      <c r="H39" s="17"/>
      <c r="I39" s="16"/>
      <c r="J39" s="36">
        <f t="shared" si="9"/>
        <v>0</v>
      </c>
      <c r="K39" s="48">
        <f t="shared" si="10"/>
        <v>0</v>
      </c>
      <c r="L39" s="3"/>
      <c r="M39" s="3">
        <f t="shared" si="0"/>
        <v>0</v>
      </c>
    </row>
    <row r="40" spans="1:13" ht="55.15" customHeight="1" x14ac:dyDescent="0.15">
      <c r="A40" s="41">
        <v>305272</v>
      </c>
      <c r="B40" s="133" t="s">
        <v>69</v>
      </c>
      <c r="C40" s="134"/>
      <c r="E40" s="19">
        <v>16.5</v>
      </c>
      <c r="F40" s="37">
        <f>E40*0.94</f>
        <v>15.51</v>
      </c>
      <c r="G40" s="48">
        <f t="shared" ref="G40" si="12">F40/1.055</f>
        <v>14.701421800947868</v>
      </c>
      <c r="H40" s="17"/>
      <c r="I40" s="16"/>
      <c r="J40" s="36">
        <f t="shared" si="9"/>
        <v>0</v>
      </c>
      <c r="K40" s="48">
        <f t="shared" si="10"/>
        <v>0</v>
      </c>
      <c r="L40" s="3"/>
      <c r="M40" s="3">
        <f t="shared" si="0"/>
        <v>0</v>
      </c>
    </row>
    <row r="41" spans="1:13" ht="7.5" customHeight="1" x14ac:dyDescent="0.3">
      <c r="B41" s="1"/>
      <c r="C41" s="1"/>
      <c r="F41" s="11"/>
      <c r="G41" s="11"/>
      <c r="H41" s="11"/>
      <c r="I41" s="12"/>
      <c r="J41" s="12"/>
      <c r="K41" s="12"/>
      <c r="M41" s="3">
        <f t="shared" si="0"/>
        <v>0</v>
      </c>
    </row>
    <row r="42" spans="1:13" ht="12.75" customHeight="1" x14ac:dyDescent="0.3">
      <c r="A42" s="98" t="s">
        <v>70</v>
      </c>
      <c r="B42" s="98"/>
      <c r="C42" s="98"/>
      <c r="D42" s="98"/>
      <c r="E42" s="98"/>
      <c r="F42" s="98"/>
      <c r="G42" s="98"/>
      <c r="H42" s="98"/>
      <c r="I42" s="98"/>
      <c r="J42" s="98"/>
      <c r="K42" s="98"/>
      <c r="M42" s="3">
        <f t="shared" si="0"/>
        <v>0</v>
      </c>
    </row>
    <row r="43" spans="1:13" ht="7.5" customHeight="1" x14ac:dyDescent="0.3">
      <c r="B43" s="1"/>
      <c r="C43" s="1"/>
      <c r="F43" s="11"/>
      <c r="G43" s="11"/>
      <c r="H43" s="11"/>
      <c r="I43" s="12"/>
      <c r="J43" s="12"/>
      <c r="K43" s="12"/>
      <c r="M43" s="3">
        <f t="shared" si="0"/>
        <v>0</v>
      </c>
    </row>
    <row r="44" spans="1:13" ht="77.25" customHeight="1" x14ac:dyDescent="0.15">
      <c r="A44" s="41">
        <v>305932</v>
      </c>
      <c r="B44" s="96" t="s">
        <v>75</v>
      </c>
      <c r="C44" s="97"/>
      <c r="E44" s="19">
        <v>51.95</v>
      </c>
      <c r="F44" s="20">
        <f t="shared" ref="F44" si="13">E44*0.94</f>
        <v>48.832999999999998</v>
      </c>
      <c r="G44" s="48">
        <f>F44/1.055</f>
        <v>46.287203791469196</v>
      </c>
      <c r="H44" s="10"/>
      <c r="I44" s="16"/>
      <c r="J44" s="36">
        <f t="shared" ref="J44" si="14">F44*I44</f>
        <v>0</v>
      </c>
      <c r="K44" s="48">
        <f t="shared" ref="K44" si="15">G44*I44</f>
        <v>0</v>
      </c>
      <c r="L44" s="3"/>
      <c r="M44" s="3">
        <f t="shared" si="0"/>
        <v>0</v>
      </c>
    </row>
    <row r="45" spans="1:13" ht="54" customHeight="1" x14ac:dyDescent="0.15">
      <c r="A45" s="41" t="s">
        <v>71</v>
      </c>
      <c r="B45" s="96" t="s">
        <v>89</v>
      </c>
      <c r="C45" s="97"/>
      <c r="D45" s="35"/>
      <c r="E45" s="19">
        <v>1.8</v>
      </c>
      <c r="F45" s="37">
        <f>E45*0.94</f>
        <v>1.6919999999999999</v>
      </c>
      <c r="G45" s="48">
        <f>F45/1.055</f>
        <v>1.6037914691943129</v>
      </c>
      <c r="H45" s="17"/>
      <c r="I45" s="16"/>
      <c r="J45" s="36">
        <f t="shared" ref="J45:J47" si="16">F45*I45</f>
        <v>0</v>
      </c>
      <c r="K45" s="48">
        <f t="shared" ref="K45:K47" si="17">G45*I45</f>
        <v>0</v>
      </c>
      <c r="L45" s="3"/>
      <c r="M45" s="3">
        <f t="shared" si="0"/>
        <v>0</v>
      </c>
    </row>
    <row r="46" spans="1:13" ht="54" customHeight="1" x14ac:dyDescent="0.15">
      <c r="A46" s="41" t="s">
        <v>72</v>
      </c>
      <c r="B46" s="96" t="s">
        <v>91</v>
      </c>
      <c r="C46" s="97"/>
      <c r="D46" s="35"/>
      <c r="E46" s="19">
        <v>3.1</v>
      </c>
      <c r="F46" s="37">
        <f>E46*0.94</f>
        <v>2.9139999999999997</v>
      </c>
      <c r="G46" s="48">
        <f>F46/1.055</f>
        <v>2.7620853080568719</v>
      </c>
      <c r="H46" s="17"/>
      <c r="I46" s="16"/>
      <c r="J46" s="36">
        <f t="shared" si="16"/>
        <v>0</v>
      </c>
      <c r="K46" s="48">
        <f t="shared" si="17"/>
        <v>0</v>
      </c>
      <c r="L46" s="3"/>
      <c r="M46" s="3">
        <f t="shared" si="0"/>
        <v>0</v>
      </c>
    </row>
    <row r="47" spans="1:13" ht="51" customHeight="1" x14ac:dyDescent="0.15">
      <c r="A47" s="41">
        <v>305851</v>
      </c>
      <c r="B47" s="96" t="s">
        <v>88</v>
      </c>
      <c r="C47" s="97"/>
      <c r="D47" s="35"/>
      <c r="E47" s="19">
        <v>5.7</v>
      </c>
      <c r="F47" s="37">
        <f>E47*0.94</f>
        <v>5.3579999999999997</v>
      </c>
      <c r="G47" s="48">
        <f>F47/1.055</f>
        <v>5.0786729857819903</v>
      </c>
      <c r="H47" s="17"/>
      <c r="I47" s="16"/>
      <c r="J47" s="36">
        <f t="shared" si="16"/>
        <v>0</v>
      </c>
      <c r="K47" s="48">
        <f t="shared" si="17"/>
        <v>0</v>
      </c>
      <c r="L47" s="3"/>
      <c r="M47" s="3">
        <f t="shared" si="0"/>
        <v>0</v>
      </c>
    </row>
    <row r="48" spans="1:13" ht="7.5" customHeight="1" x14ac:dyDescent="0.3">
      <c r="B48" s="1"/>
      <c r="C48" s="1"/>
      <c r="F48" s="11"/>
      <c r="G48" s="11"/>
      <c r="H48" s="11"/>
      <c r="I48" s="12"/>
      <c r="J48" s="12"/>
      <c r="K48" s="12"/>
      <c r="M48" s="3">
        <f t="shared" si="0"/>
        <v>0</v>
      </c>
    </row>
    <row r="49" spans="1:13" ht="12.75" customHeight="1" x14ac:dyDescent="0.3">
      <c r="A49" s="98" t="s">
        <v>73</v>
      </c>
      <c r="B49" s="98"/>
      <c r="C49" s="98"/>
      <c r="D49" s="98"/>
      <c r="E49" s="98"/>
      <c r="F49" s="98"/>
      <c r="G49" s="98"/>
      <c r="H49" s="98"/>
      <c r="I49" s="98"/>
      <c r="J49" s="98"/>
      <c r="K49" s="98"/>
      <c r="M49" s="3">
        <f t="shared" si="0"/>
        <v>0</v>
      </c>
    </row>
    <row r="50" spans="1:13" ht="7.5" customHeight="1" x14ac:dyDescent="0.3">
      <c r="B50" s="1"/>
      <c r="C50" s="1"/>
      <c r="F50" s="11"/>
      <c r="G50" s="11"/>
      <c r="H50" s="11"/>
      <c r="I50" s="12"/>
      <c r="J50" s="12"/>
      <c r="K50" s="12"/>
      <c r="M50" s="3">
        <f t="shared" si="0"/>
        <v>0</v>
      </c>
    </row>
    <row r="51" spans="1:13" ht="51" customHeight="1" x14ac:dyDescent="0.15">
      <c r="A51" s="41">
        <v>305260</v>
      </c>
      <c r="B51" s="133" t="s">
        <v>92</v>
      </c>
      <c r="C51" s="134"/>
      <c r="E51" s="19">
        <v>9.5</v>
      </c>
      <c r="F51" s="37">
        <f>E51*0.7</f>
        <v>6.6499999999999995</v>
      </c>
      <c r="G51" s="48">
        <f>F51/1.055</f>
        <v>6.3033175355450233</v>
      </c>
      <c r="H51" s="17"/>
      <c r="I51" s="16"/>
      <c r="J51" s="36">
        <f t="shared" ref="J51" si="18">F51*I51</f>
        <v>0</v>
      </c>
      <c r="K51" s="48">
        <f t="shared" ref="K51" si="19">G51*I51</f>
        <v>0</v>
      </c>
      <c r="L51" s="3"/>
      <c r="M51" s="3">
        <f t="shared" si="0"/>
        <v>0</v>
      </c>
    </row>
    <row r="52" spans="1:13" ht="54" customHeight="1" x14ac:dyDescent="0.15">
      <c r="A52" s="41">
        <v>305261</v>
      </c>
      <c r="B52" s="133" t="s">
        <v>93</v>
      </c>
      <c r="C52" s="134"/>
      <c r="E52" s="19">
        <v>17.95</v>
      </c>
      <c r="F52" s="37">
        <f t="shared" ref="F52:F53" si="20">E52*0.7</f>
        <v>12.565</v>
      </c>
      <c r="G52" s="48">
        <f>F52/1.055</f>
        <v>11.909952606635072</v>
      </c>
      <c r="H52" s="17"/>
      <c r="I52" s="16"/>
      <c r="J52" s="36">
        <f t="shared" ref="J52:J55" si="21">F52*I52</f>
        <v>0</v>
      </c>
      <c r="K52" s="48">
        <f t="shared" ref="K52:K55" si="22">G52*I52</f>
        <v>0</v>
      </c>
      <c r="L52" s="3"/>
      <c r="M52" s="3">
        <f t="shared" si="0"/>
        <v>0</v>
      </c>
    </row>
    <row r="53" spans="1:13" ht="62.5" customHeight="1" x14ac:dyDescent="0.15">
      <c r="A53" s="41">
        <v>305262</v>
      </c>
      <c r="B53" s="96" t="s">
        <v>94</v>
      </c>
      <c r="C53" s="97"/>
      <c r="E53" s="19">
        <v>26.95</v>
      </c>
      <c r="F53" s="37">
        <f t="shared" si="20"/>
        <v>18.864999999999998</v>
      </c>
      <c r="G53" s="48">
        <f>F53/1.055</f>
        <v>17.881516587677726</v>
      </c>
      <c r="H53" s="17"/>
      <c r="I53" s="16"/>
      <c r="J53" s="36">
        <f t="shared" si="21"/>
        <v>0</v>
      </c>
      <c r="K53" s="48">
        <f t="shared" si="22"/>
        <v>0</v>
      </c>
      <c r="L53" s="3"/>
      <c r="M53" s="3">
        <f t="shared" si="0"/>
        <v>0</v>
      </c>
    </row>
    <row r="54" spans="1:13" ht="60.65" customHeight="1" x14ac:dyDescent="0.15">
      <c r="A54" s="41">
        <v>305244</v>
      </c>
      <c r="B54" s="96" t="s">
        <v>95</v>
      </c>
      <c r="C54" s="97"/>
      <c r="E54" s="19">
        <v>22.5</v>
      </c>
      <c r="F54" s="37">
        <f t="shared" ref="F54" si="23">E54*0.94</f>
        <v>21.15</v>
      </c>
      <c r="G54" s="48">
        <f t="shared" ref="G54" si="24">F54/1.055</f>
        <v>20.047393364928912</v>
      </c>
      <c r="H54" s="17"/>
      <c r="I54" s="16"/>
      <c r="J54" s="36">
        <f t="shared" si="21"/>
        <v>0</v>
      </c>
      <c r="K54" s="48">
        <f t="shared" si="22"/>
        <v>0</v>
      </c>
      <c r="L54" s="3"/>
      <c r="M54" s="3">
        <f t="shared" si="0"/>
        <v>0</v>
      </c>
    </row>
    <row r="55" spans="1:13" ht="60.65" customHeight="1" x14ac:dyDescent="0.15">
      <c r="A55" s="41">
        <v>304245</v>
      </c>
      <c r="B55" s="96" t="s">
        <v>96</v>
      </c>
      <c r="C55" s="97"/>
      <c r="E55" s="19">
        <v>31.5</v>
      </c>
      <c r="F55" s="20">
        <f>E55*0.94</f>
        <v>29.61</v>
      </c>
      <c r="G55" s="48">
        <f>F55/1.055</f>
        <v>28.066350710900476</v>
      </c>
      <c r="H55" s="10"/>
      <c r="I55" s="16"/>
      <c r="J55" s="36">
        <f t="shared" si="21"/>
        <v>0</v>
      </c>
      <c r="K55" s="48">
        <f t="shared" si="22"/>
        <v>0</v>
      </c>
      <c r="L55" s="3"/>
      <c r="M55" s="3">
        <f t="shared" si="0"/>
        <v>0</v>
      </c>
    </row>
    <row r="56" spans="1:13" ht="7.5" customHeight="1" x14ac:dyDescent="0.3">
      <c r="B56" s="1"/>
      <c r="C56" s="1"/>
      <c r="F56" s="11"/>
      <c r="G56" s="11"/>
      <c r="H56" s="11"/>
      <c r="I56" s="12"/>
      <c r="J56" s="12"/>
      <c r="K56" s="12"/>
      <c r="M56" s="3">
        <f t="shared" si="0"/>
        <v>0</v>
      </c>
    </row>
    <row r="57" spans="1:13" ht="12.75" customHeight="1" x14ac:dyDescent="0.3">
      <c r="A57" s="98" t="s">
        <v>74</v>
      </c>
      <c r="B57" s="98"/>
      <c r="C57" s="98"/>
      <c r="D57" s="98"/>
      <c r="E57" s="98"/>
      <c r="F57" s="98"/>
      <c r="G57" s="98"/>
      <c r="H57" s="98"/>
      <c r="I57" s="98"/>
      <c r="J57" s="98"/>
      <c r="K57" s="98"/>
      <c r="M57" s="3">
        <f t="shared" si="0"/>
        <v>0</v>
      </c>
    </row>
    <row r="58" spans="1:13" ht="7.5" customHeight="1" x14ac:dyDescent="0.3">
      <c r="B58" s="1"/>
      <c r="C58" s="1"/>
      <c r="F58" s="11"/>
      <c r="G58" s="11"/>
      <c r="H58" s="11"/>
      <c r="I58" s="12"/>
      <c r="J58" s="12"/>
      <c r="K58" s="12"/>
      <c r="M58" s="3">
        <f t="shared" si="0"/>
        <v>0</v>
      </c>
    </row>
    <row r="59" spans="1:13" ht="54" customHeight="1" x14ac:dyDescent="0.15">
      <c r="A59" s="41" t="s">
        <v>76</v>
      </c>
      <c r="B59" s="96" t="s">
        <v>97</v>
      </c>
      <c r="C59" s="97"/>
      <c r="D59" s="35"/>
      <c r="E59" s="19">
        <v>2.8</v>
      </c>
      <c r="F59" s="37">
        <f>E59*0.94</f>
        <v>2.6319999999999997</v>
      </c>
      <c r="G59" s="48">
        <f>F59/1.055</f>
        <v>2.4947867298578199</v>
      </c>
      <c r="H59" s="17"/>
      <c r="I59" s="16"/>
      <c r="J59" s="36">
        <f t="shared" ref="J59" si="25">F59*I59</f>
        <v>0</v>
      </c>
      <c r="K59" s="48">
        <f t="shared" ref="K59" si="26">G59*I59</f>
        <v>0</v>
      </c>
      <c r="L59" s="3"/>
      <c r="M59" s="3">
        <f t="shared" si="0"/>
        <v>0</v>
      </c>
    </row>
    <row r="60" spans="1:13" ht="54" customHeight="1" x14ac:dyDescent="0.15">
      <c r="A60" s="41">
        <v>305869</v>
      </c>
      <c r="B60" s="96" t="s">
        <v>98</v>
      </c>
      <c r="C60" s="97"/>
      <c r="D60" s="35"/>
      <c r="E60" s="19">
        <v>2.8</v>
      </c>
      <c r="F60" s="37">
        <f>E60*0.94</f>
        <v>2.6319999999999997</v>
      </c>
      <c r="G60" s="48">
        <f>F60/1.055</f>
        <v>2.4947867298578199</v>
      </c>
      <c r="H60" s="17"/>
      <c r="I60" s="16"/>
      <c r="J60" s="36">
        <f t="shared" ref="J60:J65" si="27">F60*I60</f>
        <v>0</v>
      </c>
      <c r="K60" s="48">
        <f t="shared" ref="K60:K65" si="28">G60*I60</f>
        <v>0</v>
      </c>
      <c r="L60" s="3"/>
      <c r="M60" s="3">
        <f t="shared" si="0"/>
        <v>0</v>
      </c>
    </row>
    <row r="61" spans="1:13" ht="54" customHeight="1" x14ac:dyDescent="0.15">
      <c r="A61" s="41">
        <v>305859</v>
      </c>
      <c r="B61" s="96" t="s">
        <v>78</v>
      </c>
      <c r="C61" s="97"/>
      <c r="D61" s="35"/>
      <c r="E61" s="19">
        <v>2.95</v>
      </c>
      <c r="F61" s="37">
        <f t="shared" ref="F61" si="29">E61*0.94</f>
        <v>2.7730000000000001</v>
      </c>
      <c r="G61" s="48">
        <f t="shared" ref="G61" si="30">F61/1.055</f>
        <v>2.6284360189573461</v>
      </c>
      <c r="H61" s="17"/>
      <c r="I61" s="16"/>
      <c r="J61" s="36">
        <f t="shared" si="27"/>
        <v>0</v>
      </c>
      <c r="K61" s="48">
        <f t="shared" si="28"/>
        <v>0</v>
      </c>
      <c r="L61" s="3"/>
      <c r="M61" s="3">
        <f t="shared" si="0"/>
        <v>0</v>
      </c>
    </row>
    <row r="62" spans="1:13" ht="59.5" customHeight="1" x14ac:dyDescent="0.15">
      <c r="A62" s="41">
        <v>300374</v>
      </c>
      <c r="B62" s="96" t="s">
        <v>22</v>
      </c>
      <c r="C62" s="97"/>
      <c r="D62" s="35"/>
      <c r="E62" s="19">
        <v>6.75</v>
      </c>
      <c r="F62" s="37">
        <f>E62*0.94</f>
        <v>6.3449999999999998</v>
      </c>
      <c r="G62" s="48">
        <f>F62/1.055</f>
        <v>6.0142180094786735</v>
      </c>
      <c r="H62" s="17"/>
      <c r="I62" s="16"/>
      <c r="J62" s="36">
        <f t="shared" si="27"/>
        <v>0</v>
      </c>
      <c r="K62" s="48">
        <f t="shared" si="28"/>
        <v>0</v>
      </c>
      <c r="L62" s="3"/>
      <c r="M62" s="3">
        <f t="shared" si="0"/>
        <v>0</v>
      </c>
    </row>
    <row r="63" spans="1:13" ht="52.9" customHeight="1" x14ac:dyDescent="0.15">
      <c r="A63" s="41">
        <v>305857</v>
      </c>
      <c r="B63" s="133" t="s">
        <v>99</v>
      </c>
      <c r="C63" s="134"/>
      <c r="D63" s="35"/>
      <c r="E63" s="19">
        <v>8.8000000000000007</v>
      </c>
      <c r="F63" s="37">
        <f>E63*0.94</f>
        <v>8.2720000000000002</v>
      </c>
      <c r="G63" s="48">
        <f>F63/1.055</f>
        <v>7.8407582938388636</v>
      </c>
      <c r="H63" s="17"/>
      <c r="I63" s="16"/>
      <c r="J63" s="36">
        <f t="shared" si="27"/>
        <v>0</v>
      </c>
      <c r="K63" s="48">
        <f t="shared" si="28"/>
        <v>0</v>
      </c>
      <c r="L63" s="3"/>
      <c r="M63" s="3">
        <f t="shared" si="0"/>
        <v>0</v>
      </c>
    </row>
    <row r="64" spans="1:13" ht="47.25" customHeight="1" x14ac:dyDescent="0.15">
      <c r="A64" s="64">
        <v>305870</v>
      </c>
      <c r="B64" s="96" t="s">
        <v>77</v>
      </c>
      <c r="C64" s="97"/>
      <c r="D64" s="35"/>
      <c r="E64" s="19">
        <v>5.5</v>
      </c>
      <c r="F64" s="37">
        <f>E64*0.94</f>
        <v>5.17</v>
      </c>
      <c r="G64" s="48">
        <f>F64/1.055</f>
        <v>4.9004739336492893</v>
      </c>
      <c r="H64" s="17"/>
      <c r="I64" s="16"/>
      <c r="J64" s="36">
        <f t="shared" si="27"/>
        <v>0</v>
      </c>
      <c r="K64" s="48">
        <f t="shared" si="28"/>
        <v>0</v>
      </c>
      <c r="L64" s="3"/>
      <c r="M64" s="3">
        <f t="shared" si="0"/>
        <v>0</v>
      </c>
    </row>
    <row r="65" spans="1:13" ht="58.15" customHeight="1" x14ac:dyDescent="0.15">
      <c r="A65" s="41">
        <v>305858</v>
      </c>
      <c r="B65" s="133" t="s">
        <v>100</v>
      </c>
      <c r="C65" s="134"/>
      <c r="D65" s="35"/>
      <c r="E65" s="19">
        <v>15.5</v>
      </c>
      <c r="F65" s="37">
        <f t="shared" ref="F65" si="31">E65*0.94</f>
        <v>14.569999999999999</v>
      </c>
      <c r="G65" s="48">
        <f t="shared" ref="G65" si="32">F65/1.055</f>
        <v>13.810426540284359</v>
      </c>
      <c r="H65" s="17"/>
      <c r="I65" s="16"/>
      <c r="J65" s="36">
        <f t="shared" si="27"/>
        <v>0</v>
      </c>
      <c r="K65" s="48">
        <f t="shared" si="28"/>
        <v>0</v>
      </c>
      <c r="L65" s="3"/>
      <c r="M65" s="3">
        <f t="shared" si="0"/>
        <v>0</v>
      </c>
    </row>
    <row r="66" spans="1:13" ht="7.5" customHeight="1" x14ac:dyDescent="0.3">
      <c r="B66" s="1"/>
      <c r="C66" s="1"/>
      <c r="F66" s="11"/>
      <c r="G66" s="11"/>
      <c r="H66" s="11"/>
      <c r="I66" s="12"/>
      <c r="J66" s="12"/>
      <c r="K66" s="12"/>
      <c r="M66" s="3">
        <f t="shared" si="0"/>
        <v>0</v>
      </c>
    </row>
    <row r="67" spans="1:13" ht="12.75" customHeight="1" x14ac:dyDescent="0.3">
      <c r="A67" s="98" t="s">
        <v>79</v>
      </c>
      <c r="B67" s="98"/>
      <c r="C67" s="98"/>
      <c r="D67" s="98"/>
      <c r="E67" s="98"/>
      <c r="F67" s="98"/>
      <c r="G67" s="98"/>
      <c r="H67" s="98"/>
      <c r="I67" s="98"/>
      <c r="J67" s="98"/>
      <c r="K67" s="98"/>
      <c r="M67" s="3">
        <f t="shared" si="0"/>
        <v>0</v>
      </c>
    </row>
    <row r="68" spans="1:13" ht="7.5" customHeight="1" x14ac:dyDescent="0.3">
      <c r="B68" s="1"/>
      <c r="C68" s="1"/>
      <c r="F68" s="11"/>
      <c r="G68" s="11"/>
      <c r="H68" s="11"/>
      <c r="I68" s="12"/>
      <c r="J68" s="12"/>
      <c r="K68" s="12"/>
      <c r="M68" s="3">
        <f t="shared" si="0"/>
        <v>0</v>
      </c>
    </row>
    <row r="69" spans="1:13" ht="40.9" customHeight="1" x14ac:dyDescent="0.15">
      <c r="A69" s="41" t="s">
        <v>46</v>
      </c>
      <c r="B69" s="133" t="s">
        <v>80</v>
      </c>
      <c r="C69" s="134"/>
      <c r="D69" s="35"/>
      <c r="E69" s="19">
        <v>5.95</v>
      </c>
      <c r="F69" s="37">
        <f t="shared" ref="F69" si="33">E69*0.94</f>
        <v>5.593</v>
      </c>
      <c r="G69" s="48">
        <f t="shared" ref="G69" si="34">F69/1.055</f>
        <v>5.3014218009478675</v>
      </c>
      <c r="H69" s="17"/>
      <c r="I69" s="16"/>
      <c r="J69" s="36">
        <f t="shared" ref="J69" si="35">F69*I69</f>
        <v>0</v>
      </c>
      <c r="K69" s="48">
        <f t="shared" ref="K69" si="36">G69*I69</f>
        <v>0</v>
      </c>
      <c r="L69" s="3"/>
      <c r="M69" s="3">
        <f t="shared" si="0"/>
        <v>0</v>
      </c>
    </row>
    <row r="70" spans="1:13" ht="40.9" customHeight="1" x14ac:dyDescent="0.15">
      <c r="A70" s="41">
        <v>305919</v>
      </c>
      <c r="B70" s="133" t="s">
        <v>101</v>
      </c>
      <c r="C70" s="134"/>
      <c r="D70" s="35"/>
      <c r="E70" s="19">
        <v>7.95</v>
      </c>
      <c r="F70" s="37">
        <f t="shared" ref="F70" si="37">E70*0.94</f>
        <v>7.4729999999999999</v>
      </c>
      <c r="G70" s="48">
        <f t="shared" ref="G70" si="38">F70/1.055</f>
        <v>7.0834123222748815</v>
      </c>
      <c r="H70" s="17"/>
      <c r="I70" s="16"/>
      <c r="J70" s="36">
        <f t="shared" ref="J70:J87" si="39">F70*I70</f>
        <v>0</v>
      </c>
      <c r="K70" s="48">
        <f t="shared" ref="K70:K87" si="40">G70*I70</f>
        <v>0</v>
      </c>
      <c r="L70" s="3"/>
      <c r="M70" s="3">
        <f t="shared" si="0"/>
        <v>0</v>
      </c>
    </row>
    <row r="71" spans="1:13" ht="40.9" customHeight="1" x14ac:dyDescent="0.15">
      <c r="A71" s="41" t="s">
        <v>48</v>
      </c>
      <c r="B71" s="96" t="s">
        <v>42</v>
      </c>
      <c r="C71" s="97"/>
      <c r="E71" s="19">
        <v>3.3</v>
      </c>
      <c r="F71" s="20">
        <f>E71*0.94</f>
        <v>3.1019999999999999</v>
      </c>
      <c r="G71" s="49">
        <f>F71/1.055</f>
        <v>2.9402843601895734</v>
      </c>
      <c r="H71" s="10"/>
      <c r="I71" s="16"/>
      <c r="J71" s="36">
        <f t="shared" si="39"/>
        <v>0</v>
      </c>
      <c r="K71" s="48">
        <f t="shared" si="40"/>
        <v>0</v>
      </c>
      <c r="L71" s="3"/>
      <c r="M71" s="3">
        <f t="shared" si="0"/>
        <v>0</v>
      </c>
    </row>
    <row r="72" spans="1:13" ht="40.9" customHeight="1" x14ac:dyDescent="0.15">
      <c r="A72" s="41">
        <v>305707</v>
      </c>
      <c r="B72" s="96" t="s">
        <v>102</v>
      </c>
      <c r="C72" s="97"/>
      <c r="E72" s="19">
        <v>3.6</v>
      </c>
      <c r="F72" s="20">
        <f>E72*0.94</f>
        <v>3.3839999999999999</v>
      </c>
      <c r="G72" s="49">
        <f>F72/1.055</f>
        <v>3.2075829383886258</v>
      </c>
      <c r="H72" s="10"/>
      <c r="I72" s="16"/>
      <c r="J72" s="36">
        <f t="shared" si="39"/>
        <v>0</v>
      </c>
      <c r="K72" s="48">
        <f t="shared" si="40"/>
        <v>0</v>
      </c>
      <c r="L72" s="3"/>
      <c r="M72" s="3">
        <f t="shared" si="0"/>
        <v>0</v>
      </c>
    </row>
    <row r="73" spans="1:13" ht="40.9" customHeight="1" x14ac:dyDescent="0.15">
      <c r="A73" s="41" t="s">
        <v>104</v>
      </c>
      <c r="B73" s="133" t="s">
        <v>103</v>
      </c>
      <c r="C73" s="134"/>
      <c r="E73" s="19">
        <v>3.6</v>
      </c>
      <c r="F73" s="20">
        <f>E73*0.94</f>
        <v>3.3839999999999999</v>
      </c>
      <c r="G73" s="49">
        <f>F73/1.055</f>
        <v>3.2075829383886258</v>
      </c>
      <c r="H73" s="10"/>
      <c r="I73" s="16"/>
      <c r="J73" s="36">
        <f t="shared" si="39"/>
        <v>0</v>
      </c>
      <c r="K73" s="48">
        <f t="shared" si="40"/>
        <v>0</v>
      </c>
      <c r="L73" s="3"/>
      <c r="M73" s="3">
        <f t="shared" si="0"/>
        <v>0</v>
      </c>
    </row>
    <row r="74" spans="1:13" ht="40.9" customHeight="1" x14ac:dyDescent="0.15">
      <c r="A74" s="41">
        <v>305905</v>
      </c>
      <c r="B74" s="133" t="s">
        <v>105</v>
      </c>
      <c r="C74" s="134"/>
      <c r="E74" s="19">
        <v>3.6</v>
      </c>
      <c r="F74" s="20">
        <f>E74*0.94</f>
        <v>3.3839999999999999</v>
      </c>
      <c r="G74" s="49">
        <f>F74/1.055</f>
        <v>3.2075829383886258</v>
      </c>
      <c r="H74" s="10"/>
      <c r="I74" s="16"/>
      <c r="J74" s="36">
        <f t="shared" si="39"/>
        <v>0</v>
      </c>
      <c r="K74" s="48">
        <f t="shared" si="40"/>
        <v>0</v>
      </c>
      <c r="L74" s="3"/>
      <c r="M74" s="3">
        <f t="shared" si="0"/>
        <v>0</v>
      </c>
    </row>
    <row r="75" spans="1:13" ht="40.9" customHeight="1" x14ac:dyDescent="0.15">
      <c r="A75" s="41">
        <v>304762</v>
      </c>
      <c r="B75" s="96" t="s">
        <v>106</v>
      </c>
      <c r="C75" s="97"/>
      <c r="E75" s="19">
        <v>3.6</v>
      </c>
      <c r="F75" s="20">
        <f t="shared" ref="F75" si="41">E75*0.94</f>
        <v>3.3839999999999999</v>
      </c>
      <c r="G75" s="49">
        <f t="shared" ref="G75" si="42">F75/1.055</f>
        <v>3.2075829383886258</v>
      </c>
      <c r="H75" s="10"/>
      <c r="I75" s="16"/>
      <c r="J75" s="36">
        <f t="shared" si="39"/>
        <v>0</v>
      </c>
      <c r="K75" s="48">
        <f t="shared" si="40"/>
        <v>0</v>
      </c>
      <c r="L75" s="3"/>
      <c r="M75" s="3">
        <f t="shared" si="0"/>
        <v>0</v>
      </c>
    </row>
    <row r="76" spans="1:13" ht="40.9" customHeight="1" x14ac:dyDescent="0.15">
      <c r="A76" s="41" t="s">
        <v>49</v>
      </c>
      <c r="B76" s="133" t="s">
        <v>29</v>
      </c>
      <c r="C76" s="134"/>
      <c r="E76" s="19">
        <v>3.6</v>
      </c>
      <c r="F76" s="20">
        <f t="shared" ref="F76:F86" si="43">E76*0.94</f>
        <v>3.3839999999999999</v>
      </c>
      <c r="G76" s="49">
        <f t="shared" ref="G76:G86" si="44">F76/1.055</f>
        <v>3.2075829383886258</v>
      </c>
      <c r="H76" s="10"/>
      <c r="I76" s="16"/>
      <c r="J76" s="36">
        <f t="shared" si="39"/>
        <v>0</v>
      </c>
      <c r="K76" s="48">
        <f t="shared" si="40"/>
        <v>0</v>
      </c>
      <c r="L76" s="3"/>
      <c r="M76" s="3">
        <f t="shared" si="0"/>
        <v>0</v>
      </c>
    </row>
    <row r="77" spans="1:13" ht="40.9" customHeight="1" x14ac:dyDescent="0.15">
      <c r="A77" s="41">
        <v>303092</v>
      </c>
      <c r="B77" s="96" t="s">
        <v>41</v>
      </c>
      <c r="C77" s="97"/>
      <c r="E77" s="19">
        <v>3.95</v>
      </c>
      <c r="F77" s="20">
        <f t="shared" si="43"/>
        <v>3.7130000000000001</v>
      </c>
      <c r="G77" s="49">
        <f t="shared" si="44"/>
        <v>3.5194312796208536</v>
      </c>
      <c r="H77" s="10"/>
      <c r="I77" s="16"/>
      <c r="J77" s="36">
        <f t="shared" si="39"/>
        <v>0</v>
      </c>
      <c r="K77" s="48">
        <f t="shared" si="40"/>
        <v>0</v>
      </c>
      <c r="L77" s="3"/>
      <c r="M77" s="3">
        <f t="shared" si="0"/>
        <v>0</v>
      </c>
    </row>
    <row r="78" spans="1:13" ht="40.9" customHeight="1" x14ac:dyDescent="0.15">
      <c r="A78" s="41">
        <v>305906</v>
      </c>
      <c r="B78" s="133" t="s">
        <v>107</v>
      </c>
      <c r="C78" s="134"/>
      <c r="E78" s="19">
        <v>3.6</v>
      </c>
      <c r="F78" s="20">
        <f t="shared" si="43"/>
        <v>3.3839999999999999</v>
      </c>
      <c r="G78" s="49">
        <f t="shared" si="44"/>
        <v>3.2075829383886258</v>
      </c>
      <c r="H78" s="10"/>
      <c r="I78" s="16"/>
      <c r="J78" s="36">
        <f t="shared" si="39"/>
        <v>0</v>
      </c>
      <c r="K78" s="48">
        <f t="shared" si="40"/>
        <v>0</v>
      </c>
      <c r="L78" s="3"/>
      <c r="M78" s="3">
        <f t="shared" si="0"/>
        <v>0</v>
      </c>
    </row>
    <row r="79" spans="1:13" ht="40.9" customHeight="1" x14ac:dyDescent="0.15">
      <c r="A79" s="41">
        <v>305045</v>
      </c>
      <c r="B79" s="96" t="s">
        <v>43</v>
      </c>
      <c r="C79" s="97"/>
      <c r="E79" s="19">
        <v>3.6</v>
      </c>
      <c r="F79" s="20">
        <f t="shared" si="43"/>
        <v>3.3839999999999999</v>
      </c>
      <c r="G79" s="49">
        <f t="shared" si="44"/>
        <v>3.2075829383886258</v>
      </c>
      <c r="H79" s="10"/>
      <c r="I79" s="16"/>
      <c r="J79" s="36">
        <f t="shared" si="39"/>
        <v>0</v>
      </c>
      <c r="K79" s="48">
        <f t="shared" si="40"/>
        <v>0</v>
      </c>
      <c r="L79" s="3"/>
      <c r="M79" s="3">
        <f t="shared" si="0"/>
        <v>0</v>
      </c>
    </row>
    <row r="80" spans="1:13" ht="40.9" customHeight="1" x14ac:dyDescent="0.15">
      <c r="A80" s="41" t="s">
        <v>47</v>
      </c>
      <c r="B80" s="133" t="s">
        <v>28</v>
      </c>
      <c r="C80" s="134"/>
      <c r="E80" s="19">
        <v>3.6</v>
      </c>
      <c r="F80" s="20">
        <f t="shared" si="43"/>
        <v>3.3839999999999999</v>
      </c>
      <c r="G80" s="49">
        <f t="shared" si="44"/>
        <v>3.2075829383886258</v>
      </c>
      <c r="H80" s="10"/>
      <c r="I80" s="16"/>
      <c r="J80" s="36">
        <f t="shared" si="39"/>
        <v>0</v>
      </c>
      <c r="K80" s="48">
        <f t="shared" si="40"/>
        <v>0</v>
      </c>
      <c r="L80" s="3"/>
      <c r="M80" s="3">
        <f t="shared" si="0"/>
        <v>0</v>
      </c>
    </row>
    <row r="81" spans="1:13" ht="40.9" customHeight="1" x14ac:dyDescent="0.15">
      <c r="A81" s="41" t="s">
        <v>109</v>
      </c>
      <c r="B81" s="133" t="s">
        <v>108</v>
      </c>
      <c r="C81" s="134"/>
      <c r="E81" s="19">
        <v>3.3</v>
      </c>
      <c r="F81" s="20">
        <f t="shared" si="43"/>
        <v>3.1019999999999999</v>
      </c>
      <c r="G81" s="49">
        <f t="shared" si="44"/>
        <v>2.9402843601895734</v>
      </c>
      <c r="H81" s="10"/>
      <c r="I81" s="16"/>
      <c r="J81" s="36">
        <f t="shared" si="39"/>
        <v>0</v>
      </c>
      <c r="K81" s="48">
        <f t="shared" si="40"/>
        <v>0</v>
      </c>
      <c r="L81" s="3"/>
      <c r="M81" s="3">
        <f t="shared" si="0"/>
        <v>0</v>
      </c>
    </row>
    <row r="82" spans="1:13" ht="40.9" customHeight="1" x14ac:dyDescent="0.15">
      <c r="A82" s="41">
        <v>303090</v>
      </c>
      <c r="B82" s="96" t="s">
        <v>50</v>
      </c>
      <c r="C82" s="97"/>
      <c r="E82" s="19">
        <v>3.6</v>
      </c>
      <c r="F82" s="20">
        <f t="shared" si="43"/>
        <v>3.3839999999999999</v>
      </c>
      <c r="G82" s="49">
        <f t="shared" si="44"/>
        <v>3.2075829383886258</v>
      </c>
      <c r="H82" s="10"/>
      <c r="I82" s="16"/>
      <c r="J82" s="36">
        <f t="shared" si="39"/>
        <v>0</v>
      </c>
      <c r="K82" s="48">
        <f t="shared" si="40"/>
        <v>0</v>
      </c>
      <c r="L82" s="3"/>
      <c r="M82" s="3">
        <f t="shared" si="0"/>
        <v>0</v>
      </c>
    </row>
    <row r="83" spans="1:13" ht="40.9" customHeight="1" x14ac:dyDescent="0.15">
      <c r="A83" s="41">
        <v>304272</v>
      </c>
      <c r="B83" s="96" t="s">
        <v>44</v>
      </c>
      <c r="C83" s="97"/>
      <c r="E83" s="19">
        <v>3.3</v>
      </c>
      <c r="F83" s="20">
        <f t="shared" si="43"/>
        <v>3.1019999999999999</v>
      </c>
      <c r="G83" s="49">
        <f t="shared" si="44"/>
        <v>2.9402843601895734</v>
      </c>
      <c r="H83" s="10"/>
      <c r="I83" s="16"/>
      <c r="J83" s="36">
        <f t="shared" si="39"/>
        <v>0</v>
      </c>
      <c r="K83" s="48">
        <f t="shared" si="40"/>
        <v>0</v>
      </c>
      <c r="L83" s="3"/>
      <c r="M83" s="3">
        <f t="shared" si="0"/>
        <v>0</v>
      </c>
    </row>
    <row r="84" spans="1:13" ht="40.9" customHeight="1" x14ac:dyDescent="0.15">
      <c r="A84" s="41">
        <v>305923</v>
      </c>
      <c r="B84" s="133" t="s">
        <v>110</v>
      </c>
      <c r="C84" s="134"/>
      <c r="E84" s="19">
        <v>3.95</v>
      </c>
      <c r="F84" s="20">
        <f t="shared" si="43"/>
        <v>3.7130000000000001</v>
      </c>
      <c r="G84" s="49">
        <f t="shared" si="44"/>
        <v>3.5194312796208536</v>
      </c>
      <c r="H84" s="10"/>
      <c r="I84" s="16"/>
      <c r="J84" s="36">
        <f t="shared" si="39"/>
        <v>0</v>
      </c>
      <c r="K84" s="48">
        <f t="shared" si="40"/>
        <v>0</v>
      </c>
      <c r="L84" s="3"/>
      <c r="M84" s="3">
        <f t="shared" si="0"/>
        <v>0</v>
      </c>
    </row>
    <row r="85" spans="1:13" ht="40.9" customHeight="1" x14ac:dyDescent="0.15">
      <c r="A85" s="41">
        <v>304621</v>
      </c>
      <c r="B85" s="96" t="s">
        <v>45</v>
      </c>
      <c r="C85" s="97"/>
      <c r="E85" s="19">
        <v>2.2000000000000002</v>
      </c>
      <c r="F85" s="20">
        <f t="shared" si="43"/>
        <v>2.0680000000000001</v>
      </c>
      <c r="G85" s="49">
        <f t="shared" si="44"/>
        <v>1.9601895734597159</v>
      </c>
      <c r="H85" s="10"/>
      <c r="I85" s="16"/>
      <c r="J85" s="36">
        <f t="shared" si="39"/>
        <v>0</v>
      </c>
      <c r="K85" s="48">
        <f t="shared" si="40"/>
        <v>0</v>
      </c>
      <c r="L85" s="3"/>
      <c r="M85" s="3">
        <f t="shared" si="0"/>
        <v>0</v>
      </c>
    </row>
    <row r="86" spans="1:13" ht="40.9" customHeight="1" x14ac:dyDescent="0.15">
      <c r="A86" s="41">
        <v>305622</v>
      </c>
      <c r="B86" s="96" t="s">
        <v>111</v>
      </c>
      <c r="C86" s="97"/>
      <c r="E86" s="19">
        <v>2.4</v>
      </c>
      <c r="F86" s="20">
        <f t="shared" si="43"/>
        <v>2.2559999999999998</v>
      </c>
      <c r="G86" s="49">
        <f t="shared" si="44"/>
        <v>2.1383886255924169</v>
      </c>
      <c r="H86" s="10"/>
      <c r="I86" s="16"/>
      <c r="J86" s="36">
        <f t="shared" si="39"/>
        <v>0</v>
      </c>
      <c r="K86" s="48">
        <f t="shared" si="40"/>
        <v>0</v>
      </c>
      <c r="L86" s="3"/>
      <c r="M86" s="3">
        <f t="shared" si="0"/>
        <v>0</v>
      </c>
    </row>
    <row r="87" spans="1:13" ht="40.9" customHeight="1" x14ac:dyDescent="0.15">
      <c r="A87" s="41">
        <v>303479</v>
      </c>
      <c r="B87" s="96" t="s">
        <v>112</v>
      </c>
      <c r="C87" s="97"/>
      <c r="E87" s="19">
        <v>2.5</v>
      </c>
      <c r="F87" s="20">
        <f t="shared" ref="F87" si="45">E87*0.94</f>
        <v>2.3499999999999996</v>
      </c>
      <c r="G87" s="49">
        <f t="shared" ref="G87" si="46">F87/1.055</f>
        <v>2.2274881516587675</v>
      </c>
      <c r="H87" s="10"/>
      <c r="I87" s="16"/>
      <c r="J87" s="36">
        <f t="shared" si="39"/>
        <v>0</v>
      </c>
      <c r="K87" s="48">
        <f t="shared" si="40"/>
        <v>0</v>
      </c>
      <c r="L87" s="3"/>
      <c r="M87" s="3">
        <f t="shared" ref="M87:M104" si="47">E87*I87</f>
        <v>0</v>
      </c>
    </row>
    <row r="88" spans="1:13" ht="7.5" customHeight="1" x14ac:dyDescent="0.3">
      <c r="B88" s="1"/>
      <c r="C88" s="1"/>
      <c r="F88" s="11"/>
      <c r="G88" s="11"/>
      <c r="H88" s="11"/>
      <c r="I88" s="12"/>
      <c r="J88" s="12"/>
      <c r="K88" s="12"/>
      <c r="M88" s="3">
        <f t="shared" si="47"/>
        <v>0</v>
      </c>
    </row>
    <row r="89" spans="1:13" ht="12.75" customHeight="1" x14ac:dyDescent="0.3">
      <c r="A89" s="98" t="s">
        <v>81</v>
      </c>
      <c r="B89" s="98"/>
      <c r="C89" s="98"/>
      <c r="D89" s="98"/>
      <c r="E89" s="98"/>
      <c r="F89" s="98"/>
      <c r="G89" s="98"/>
      <c r="H89" s="98"/>
      <c r="I89" s="98"/>
      <c r="J89" s="98"/>
      <c r="K89" s="98"/>
      <c r="M89" s="3">
        <f t="shared" si="47"/>
        <v>0</v>
      </c>
    </row>
    <row r="90" spans="1:13" ht="7.5" customHeight="1" x14ac:dyDescent="0.3">
      <c r="B90" s="1"/>
      <c r="C90" s="1"/>
      <c r="F90" s="11"/>
      <c r="G90" s="11"/>
      <c r="H90" s="11"/>
      <c r="I90" s="12"/>
      <c r="J90" s="12"/>
      <c r="K90" s="12"/>
      <c r="M90" s="3">
        <f t="shared" si="47"/>
        <v>0</v>
      </c>
    </row>
    <row r="91" spans="1:13" ht="57.65" customHeight="1" x14ac:dyDescent="0.15">
      <c r="A91" s="41">
        <v>305903</v>
      </c>
      <c r="B91" s="96" t="s">
        <v>113</v>
      </c>
      <c r="C91" s="97"/>
      <c r="E91" s="19">
        <v>21.75</v>
      </c>
      <c r="F91" s="20">
        <f t="shared" ref="F91" si="48">E91*0.94</f>
        <v>20.445</v>
      </c>
      <c r="G91" s="49">
        <f t="shared" ref="G91" si="49">F91/1.055</f>
        <v>19.379146919431282</v>
      </c>
      <c r="H91" s="10"/>
      <c r="I91" s="16"/>
      <c r="J91" s="36">
        <f t="shared" ref="J91" si="50">F91*I91</f>
        <v>0</v>
      </c>
      <c r="K91" s="48">
        <f t="shared" ref="K91" si="51">G91*I91</f>
        <v>0</v>
      </c>
      <c r="L91" s="3"/>
      <c r="M91" s="3">
        <f t="shared" si="47"/>
        <v>0</v>
      </c>
    </row>
    <row r="92" spans="1:13" ht="58.9" customHeight="1" x14ac:dyDescent="0.15">
      <c r="A92" s="41"/>
      <c r="B92" s="96" t="s">
        <v>114</v>
      </c>
      <c r="C92" s="97"/>
      <c r="E92" s="19">
        <v>30.85</v>
      </c>
      <c r="F92" s="20">
        <f t="shared" ref="F92" si="52">E92*0.94</f>
        <v>28.998999999999999</v>
      </c>
      <c r="G92" s="49">
        <f t="shared" ref="G92" si="53">F92/1.055</f>
        <v>27.487203791469195</v>
      </c>
      <c r="H92" s="10"/>
      <c r="I92" s="16"/>
      <c r="J92" s="36">
        <f t="shared" ref="J92:J93" si="54">F92*I92</f>
        <v>0</v>
      </c>
      <c r="K92" s="48">
        <f t="shared" ref="K92:K93" si="55">G92*I92</f>
        <v>0</v>
      </c>
      <c r="L92" s="3"/>
      <c r="M92" s="3">
        <f t="shared" si="47"/>
        <v>0</v>
      </c>
    </row>
    <row r="93" spans="1:13" ht="70.900000000000006" customHeight="1" x14ac:dyDescent="0.15">
      <c r="A93" s="41"/>
      <c r="B93" s="96" t="s">
        <v>115</v>
      </c>
      <c r="C93" s="97"/>
      <c r="E93" s="19">
        <v>53.1</v>
      </c>
      <c r="F93" s="20">
        <f t="shared" ref="F93" si="56">E93*0.94</f>
        <v>49.914000000000001</v>
      </c>
      <c r="G93" s="49">
        <v>45.08</v>
      </c>
      <c r="H93" s="10"/>
      <c r="I93" s="16"/>
      <c r="J93" s="36">
        <f t="shared" si="54"/>
        <v>0</v>
      </c>
      <c r="K93" s="48">
        <f t="shared" si="55"/>
        <v>0</v>
      </c>
      <c r="L93" s="3"/>
      <c r="M93" s="3">
        <f t="shared" si="47"/>
        <v>0</v>
      </c>
    </row>
    <row r="94" spans="1:13" ht="7.5" customHeight="1" x14ac:dyDescent="0.3">
      <c r="B94" s="1"/>
      <c r="C94" s="1"/>
      <c r="F94" s="11"/>
      <c r="G94" s="11"/>
      <c r="H94" s="11"/>
      <c r="I94" s="12"/>
      <c r="J94" s="12"/>
      <c r="K94" s="12"/>
      <c r="M94" s="3">
        <f t="shared" si="47"/>
        <v>0</v>
      </c>
    </row>
    <row r="95" spans="1:13" ht="12.75" customHeight="1" x14ac:dyDescent="0.3">
      <c r="A95" s="98" t="s">
        <v>116</v>
      </c>
      <c r="B95" s="98"/>
      <c r="C95" s="98"/>
      <c r="D95" s="98"/>
      <c r="E95" s="98"/>
      <c r="F95" s="98"/>
      <c r="G95" s="98"/>
      <c r="H95" s="98"/>
      <c r="I95" s="98"/>
      <c r="J95" s="98"/>
      <c r="K95" s="98"/>
      <c r="M95" s="3">
        <f t="shared" si="47"/>
        <v>0</v>
      </c>
    </row>
    <row r="96" spans="1:13" ht="7.5" customHeight="1" x14ac:dyDescent="0.3">
      <c r="B96" s="1"/>
      <c r="C96" s="1"/>
      <c r="F96" s="11"/>
      <c r="G96" s="11"/>
      <c r="H96" s="11"/>
      <c r="I96" s="12"/>
      <c r="J96" s="12"/>
      <c r="K96" s="12"/>
      <c r="M96" s="3">
        <f t="shared" si="47"/>
        <v>0</v>
      </c>
    </row>
    <row r="97" spans="1:13" ht="36" customHeight="1" x14ac:dyDescent="0.15">
      <c r="A97" s="41">
        <v>305892</v>
      </c>
      <c r="B97" s="96" t="s">
        <v>117</v>
      </c>
      <c r="C97" s="97"/>
      <c r="D97" s="35"/>
      <c r="F97" s="37">
        <v>1</v>
      </c>
      <c r="G97" s="48">
        <f>F97/1.2</f>
        <v>0.83333333333333337</v>
      </c>
      <c r="H97" s="10"/>
      <c r="I97" s="16"/>
      <c r="J97" s="36">
        <f t="shared" ref="J97" si="57">F97*I97</f>
        <v>0</v>
      </c>
      <c r="K97" s="48">
        <f t="shared" ref="K97" si="58">G97*I97</f>
        <v>0</v>
      </c>
      <c r="M97" s="3">
        <f t="shared" si="47"/>
        <v>0</v>
      </c>
    </row>
    <row r="98" spans="1:13" ht="36" customHeight="1" x14ac:dyDescent="0.15">
      <c r="A98" s="41">
        <v>305921</v>
      </c>
      <c r="B98" s="96" t="s">
        <v>118</v>
      </c>
      <c r="C98" s="97"/>
      <c r="D98" s="35"/>
      <c r="F98" s="37">
        <v>1.4</v>
      </c>
      <c r="G98" s="48">
        <f t="shared" ref="G98:G104" si="59">F98/1.2</f>
        <v>1.1666666666666667</v>
      </c>
      <c r="H98" s="10"/>
      <c r="I98" s="16"/>
      <c r="J98" s="36">
        <f t="shared" ref="J98:J104" si="60">F98*I98</f>
        <v>0</v>
      </c>
      <c r="K98" s="48">
        <f t="shared" ref="K98:K104" si="61">G98*I98</f>
        <v>0</v>
      </c>
      <c r="M98" s="3">
        <f t="shared" si="47"/>
        <v>0</v>
      </c>
    </row>
    <row r="99" spans="1:13" ht="36" customHeight="1" x14ac:dyDescent="0.15">
      <c r="A99" s="64">
        <v>305922</v>
      </c>
      <c r="B99" s="96" t="s">
        <v>119</v>
      </c>
      <c r="C99" s="97"/>
      <c r="D99" s="35"/>
      <c r="F99" s="37">
        <v>1.8</v>
      </c>
      <c r="G99" s="48">
        <f t="shared" si="59"/>
        <v>1.5</v>
      </c>
      <c r="H99" s="10"/>
      <c r="I99" s="16"/>
      <c r="J99" s="36">
        <f t="shared" si="60"/>
        <v>0</v>
      </c>
      <c r="K99" s="48">
        <f t="shared" si="61"/>
        <v>0</v>
      </c>
      <c r="M99" s="3">
        <f t="shared" si="47"/>
        <v>0</v>
      </c>
    </row>
    <row r="100" spans="1:13" ht="36" customHeight="1" x14ac:dyDescent="0.15">
      <c r="A100" s="41">
        <v>304663</v>
      </c>
      <c r="B100" s="96" t="s">
        <v>120</v>
      </c>
      <c r="C100" s="97"/>
      <c r="D100" s="35"/>
      <c r="F100" s="37">
        <v>1.8</v>
      </c>
      <c r="G100" s="48">
        <f t="shared" si="59"/>
        <v>1.5</v>
      </c>
      <c r="H100" s="10"/>
      <c r="I100" s="16"/>
      <c r="J100" s="36">
        <f t="shared" si="60"/>
        <v>0</v>
      </c>
      <c r="K100" s="48">
        <f t="shared" si="61"/>
        <v>0</v>
      </c>
      <c r="M100" s="3">
        <f t="shared" si="47"/>
        <v>0</v>
      </c>
    </row>
    <row r="101" spans="1:13" ht="36" customHeight="1" x14ac:dyDescent="0.15">
      <c r="A101" s="41">
        <v>304664</v>
      </c>
      <c r="B101" s="96" t="s">
        <v>121</v>
      </c>
      <c r="C101" s="97"/>
      <c r="D101" s="35"/>
      <c r="F101" s="37">
        <v>22.2</v>
      </c>
      <c r="G101" s="48">
        <f t="shared" si="59"/>
        <v>18.5</v>
      </c>
      <c r="H101" s="10"/>
      <c r="I101" s="16"/>
      <c r="J101" s="36">
        <f t="shared" si="60"/>
        <v>0</v>
      </c>
      <c r="K101" s="48">
        <f t="shared" si="61"/>
        <v>0</v>
      </c>
      <c r="M101" s="3">
        <f t="shared" si="47"/>
        <v>0</v>
      </c>
    </row>
    <row r="102" spans="1:13" ht="36" customHeight="1" x14ac:dyDescent="0.15">
      <c r="A102" s="41">
        <v>305271</v>
      </c>
      <c r="B102" s="96" t="s">
        <v>122</v>
      </c>
      <c r="C102" s="97"/>
      <c r="D102" s="35"/>
      <c r="F102" s="37">
        <v>1.95</v>
      </c>
      <c r="G102" s="48">
        <f t="shared" si="59"/>
        <v>1.625</v>
      </c>
      <c r="H102" s="10"/>
      <c r="I102" s="16"/>
      <c r="J102" s="36">
        <f t="shared" si="60"/>
        <v>0</v>
      </c>
      <c r="K102" s="48">
        <f t="shared" si="61"/>
        <v>0</v>
      </c>
      <c r="M102" s="3">
        <f t="shared" si="47"/>
        <v>0</v>
      </c>
    </row>
    <row r="103" spans="1:13" ht="41.5" customHeight="1" x14ac:dyDescent="0.15">
      <c r="A103" s="41">
        <v>304800</v>
      </c>
      <c r="B103" s="96" t="s">
        <v>123</v>
      </c>
      <c r="C103" s="97"/>
      <c r="D103" s="35"/>
      <c r="F103" s="37">
        <v>3.95</v>
      </c>
      <c r="G103" s="48">
        <f t="shared" si="59"/>
        <v>3.291666666666667</v>
      </c>
      <c r="H103" s="10"/>
      <c r="I103" s="16"/>
      <c r="J103" s="36">
        <f t="shared" si="60"/>
        <v>0</v>
      </c>
      <c r="K103" s="48">
        <f t="shared" si="61"/>
        <v>0</v>
      </c>
      <c r="M103" s="3">
        <f t="shared" si="47"/>
        <v>0</v>
      </c>
    </row>
    <row r="104" spans="1:13" ht="41.5" customHeight="1" x14ac:dyDescent="0.15">
      <c r="A104" s="41">
        <v>304801</v>
      </c>
      <c r="B104" s="96" t="s">
        <v>124</v>
      </c>
      <c r="C104" s="97"/>
      <c r="D104" s="35"/>
      <c r="F104" s="37">
        <v>4.95</v>
      </c>
      <c r="G104" s="48">
        <f t="shared" si="59"/>
        <v>4.125</v>
      </c>
      <c r="H104" s="10"/>
      <c r="I104" s="16"/>
      <c r="J104" s="36">
        <f t="shared" si="60"/>
        <v>0</v>
      </c>
      <c r="K104" s="48">
        <f t="shared" si="61"/>
        <v>0</v>
      </c>
      <c r="M104" s="3">
        <f t="shared" si="47"/>
        <v>0</v>
      </c>
    </row>
    <row r="105" spans="1:13" ht="7.5" customHeight="1" x14ac:dyDescent="0.3">
      <c r="A105" s="34"/>
      <c r="B105" s="13"/>
      <c r="C105" s="14"/>
      <c r="E105" s="21"/>
      <c r="F105" s="18"/>
      <c r="G105" s="18"/>
      <c r="H105" s="10"/>
      <c r="I105" s="66"/>
      <c r="J105" s="10"/>
      <c r="K105" s="17"/>
      <c r="L105" s="3"/>
      <c r="M105" s="3"/>
    </row>
    <row r="106" spans="1:13" s="7" customFormat="1" ht="5.5" customHeight="1" x14ac:dyDescent="0.3">
      <c r="A106" s="8"/>
      <c r="B106" s="8"/>
      <c r="C106" s="8"/>
      <c r="F106" s="9"/>
      <c r="G106" s="9"/>
      <c r="H106" s="10"/>
    </row>
    <row r="107" spans="1:13" s="7" customFormat="1" ht="7.15" customHeight="1" x14ac:dyDescent="0.3">
      <c r="A107" s="8"/>
      <c r="B107" s="8"/>
      <c r="C107" s="8"/>
      <c r="E107" s="9"/>
      <c r="F107" s="9"/>
      <c r="G107" s="9"/>
      <c r="H107" s="10"/>
      <c r="J107" s="57" t="s">
        <v>53</v>
      </c>
      <c r="K107" s="58" t="s">
        <v>54</v>
      </c>
    </row>
    <row r="108" spans="1:13" s="7" customFormat="1" ht="3.65" customHeight="1" x14ac:dyDescent="0.3">
      <c r="A108" s="8"/>
      <c r="B108" s="8"/>
      <c r="C108" s="8"/>
      <c r="F108" s="9"/>
      <c r="G108" s="9"/>
      <c r="H108" s="10"/>
    </row>
    <row r="109" spans="1:13" s="22" customFormat="1" ht="20.5" customHeight="1" x14ac:dyDescent="0.3">
      <c r="A109" s="119" t="s">
        <v>21</v>
      </c>
      <c r="B109" s="120"/>
      <c r="C109" s="121"/>
      <c r="D109" s="47"/>
      <c r="E109" s="107" t="s">
        <v>6</v>
      </c>
      <c r="F109" s="108"/>
      <c r="G109" s="109"/>
      <c r="H109" s="23"/>
      <c r="I109" s="76">
        <f>SUM(I23:I105)</f>
        <v>0</v>
      </c>
      <c r="J109" s="77">
        <f>SUM(J23:J105)</f>
        <v>0</v>
      </c>
      <c r="K109" s="77">
        <f>SUM(K23:K105)</f>
        <v>0</v>
      </c>
      <c r="L109" s="25"/>
      <c r="M109" s="25">
        <f>SUM(M23:M104)</f>
        <v>0</v>
      </c>
    </row>
    <row r="110" spans="1:13" s="22" customFormat="1" ht="7.5" customHeight="1" x14ac:dyDescent="0.3">
      <c r="A110" s="101"/>
      <c r="B110" s="102"/>
      <c r="C110" s="103"/>
      <c r="D110" s="26"/>
      <c r="E110" s="27"/>
      <c r="F110" s="28"/>
      <c r="G110" s="28"/>
      <c r="H110" s="23"/>
      <c r="I110" s="67"/>
      <c r="J110" s="28"/>
      <c r="K110" s="29"/>
      <c r="L110" s="25"/>
    </row>
    <row r="111" spans="1:13" s="47" customFormat="1" ht="7.5" customHeight="1" x14ac:dyDescent="0.3">
      <c r="A111" s="101"/>
      <c r="B111" s="102"/>
      <c r="C111" s="103"/>
      <c r="D111" s="26"/>
      <c r="E111" s="27"/>
      <c r="F111" s="28"/>
      <c r="G111" s="28"/>
      <c r="I111" s="71" t="s">
        <v>52</v>
      </c>
      <c r="J111" s="28"/>
      <c r="K111" s="29"/>
      <c r="L111" s="25"/>
    </row>
    <row r="112" spans="1:13" s="22" customFormat="1" ht="39.65" customHeight="1" x14ac:dyDescent="0.3">
      <c r="A112" s="104"/>
      <c r="B112" s="105"/>
      <c r="C112" s="106"/>
      <c r="D112" s="47"/>
      <c r="E112" s="110" t="s">
        <v>51</v>
      </c>
      <c r="F112" s="111"/>
      <c r="G112" s="112"/>
      <c r="H112" s="23"/>
      <c r="I112" s="72">
        <f>M109</f>
        <v>0</v>
      </c>
      <c r="J112" s="24"/>
      <c r="K112" s="70">
        <f>J112/1.2</f>
        <v>0</v>
      </c>
      <c r="L112" s="25"/>
    </row>
    <row r="113" spans="1:13" s="22" customFormat="1" ht="7.5" customHeight="1" x14ac:dyDescent="0.3">
      <c r="A113" s="68"/>
      <c r="B113" s="68"/>
      <c r="C113" s="68"/>
      <c r="D113" s="26"/>
      <c r="E113" s="27"/>
      <c r="F113" s="28"/>
      <c r="G113" s="28"/>
      <c r="H113" s="23"/>
      <c r="I113" s="27"/>
      <c r="J113" s="28"/>
      <c r="K113" s="29"/>
      <c r="L113" s="25"/>
    </row>
    <row r="114" spans="1:13" s="22" customFormat="1" ht="27" customHeight="1" x14ac:dyDescent="0.3">
      <c r="A114" s="122" t="s">
        <v>33</v>
      </c>
      <c r="B114" s="123"/>
      <c r="C114" s="124"/>
      <c r="D114" s="47"/>
      <c r="E114" s="113" t="s">
        <v>8</v>
      </c>
      <c r="F114" s="114"/>
      <c r="G114" s="115"/>
      <c r="H114" s="23"/>
      <c r="I114" s="27"/>
      <c r="J114" s="78">
        <f>J109+J112</f>
        <v>0</v>
      </c>
      <c r="K114" s="78">
        <f>K109+K112</f>
        <v>0</v>
      </c>
      <c r="L114" s="25"/>
    </row>
    <row r="115" spans="1:13" s="22" customFormat="1" ht="7.5" customHeight="1" x14ac:dyDescent="0.3">
      <c r="A115" s="125"/>
      <c r="B115" s="126"/>
      <c r="C115" s="127"/>
      <c r="D115" s="26"/>
      <c r="E115" s="27"/>
      <c r="F115" s="28"/>
      <c r="G115" s="28"/>
      <c r="H115" s="23"/>
      <c r="I115" s="69"/>
      <c r="J115" s="30"/>
      <c r="K115" s="31"/>
      <c r="L115" s="25"/>
    </row>
    <row r="116" spans="1:13" s="22" customFormat="1" ht="16.5" customHeight="1" x14ac:dyDescent="0.3">
      <c r="A116" s="128"/>
      <c r="B116" s="129"/>
      <c r="C116" s="130"/>
      <c r="D116" s="47"/>
      <c r="E116" s="116" t="s">
        <v>1</v>
      </c>
      <c r="F116" s="117"/>
      <c r="G116" s="118"/>
      <c r="H116" s="32"/>
      <c r="I116" s="33"/>
      <c r="J116" s="110">
        <f>J114-K114</f>
        <v>0</v>
      </c>
      <c r="K116" s="112"/>
      <c r="L116" s="47"/>
    </row>
    <row r="117" spans="1:13" ht="9.75" customHeight="1" x14ac:dyDescent="0.3">
      <c r="A117" s="55"/>
      <c r="B117" s="55"/>
      <c r="C117" s="55"/>
      <c r="H117" s="15"/>
    </row>
    <row r="118" spans="1:13" ht="37.15" customHeight="1" x14ac:dyDescent="0.3">
      <c r="A118" s="131" t="s">
        <v>129</v>
      </c>
      <c r="B118" s="131"/>
      <c r="C118" s="131"/>
      <c r="D118" s="131"/>
      <c r="E118" s="131"/>
      <c r="F118" s="131"/>
      <c r="G118" s="131"/>
      <c r="H118" s="131"/>
      <c r="I118" s="131"/>
      <c r="J118" s="131"/>
      <c r="K118" s="131"/>
    </row>
    <row r="119" spans="1:13" x14ac:dyDescent="0.3">
      <c r="A119" s="100" t="s">
        <v>32</v>
      </c>
      <c r="B119" s="100"/>
      <c r="C119" s="100"/>
      <c r="D119" s="100"/>
      <c r="E119" s="100"/>
      <c r="F119" s="100"/>
      <c r="G119" s="100"/>
      <c r="H119" s="100"/>
      <c r="I119" s="100"/>
      <c r="J119" s="100"/>
      <c r="K119" s="100"/>
    </row>
    <row r="120" spans="1:13" s="2" customFormat="1" x14ac:dyDescent="0.3">
      <c r="A120" s="99" t="s">
        <v>31</v>
      </c>
      <c r="B120" s="99"/>
      <c r="C120" s="99"/>
      <c r="D120" s="99"/>
      <c r="E120" s="99"/>
      <c r="F120" s="99"/>
      <c r="G120" s="99"/>
      <c r="H120" s="99"/>
      <c r="I120" s="99"/>
      <c r="J120" s="99"/>
      <c r="K120" s="99"/>
      <c r="L120" s="1"/>
      <c r="M120" s="1"/>
    </row>
  </sheetData>
  <sheetProtection algorithmName="SHA-512" hashValue="UhmF5zrsSt/nv9KA8znVm3Mfh3Q0//C29euFC/s13EJnhLcGhaTF6lyNtulGBvSyBFkTRZ00gZG986wwGpEycQ==" saltValue="X6nqDsCUakikSBW+Rvk/eA==" spinCount="100000" sheet="1" selectLockedCells="1"/>
  <mergeCells count="102">
    <mergeCell ref="H10:K10"/>
    <mergeCell ref="B11:D11"/>
    <mergeCell ref="F11:K11"/>
    <mergeCell ref="B12:D12"/>
    <mergeCell ref="F12:K15"/>
    <mergeCell ref="B13:D13"/>
    <mergeCell ref="B14:D14"/>
    <mergeCell ref="B15:D15"/>
    <mergeCell ref="B85:C85"/>
    <mergeCell ref="B76:C76"/>
    <mergeCell ref="B79:C79"/>
    <mergeCell ref="B82:C82"/>
    <mergeCell ref="B23:C23"/>
    <mergeCell ref="B83:C83"/>
    <mergeCell ref="B73:C73"/>
    <mergeCell ref="B24:C24"/>
    <mergeCell ref="B27:C27"/>
    <mergeCell ref="B26:C26"/>
    <mergeCell ref="B54:C54"/>
    <mergeCell ref="B52:C52"/>
    <mergeCell ref="B65:C65"/>
    <mergeCell ref="B84:C84"/>
    <mergeCell ref="B80:C80"/>
    <mergeCell ref="B77:C77"/>
    <mergeCell ref="B91:C91"/>
    <mergeCell ref="B92:C92"/>
    <mergeCell ref="B93:C93"/>
    <mergeCell ref="A2:K2"/>
    <mergeCell ref="A5:D5"/>
    <mergeCell ref="F5:K5"/>
    <mergeCell ref="B7:D7"/>
    <mergeCell ref="F7:G7"/>
    <mergeCell ref="H7:K7"/>
    <mergeCell ref="B8:D8"/>
    <mergeCell ref="F8:G8"/>
    <mergeCell ref="H8:K8"/>
    <mergeCell ref="B9:D10"/>
    <mergeCell ref="F9:G9"/>
    <mergeCell ref="H9:K9"/>
    <mergeCell ref="B29:C29"/>
    <mergeCell ref="A31:K31"/>
    <mergeCell ref="B33:C33"/>
    <mergeCell ref="B34:C34"/>
    <mergeCell ref="F10:G10"/>
    <mergeCell ref="B69:C69"/>
    <mergeCell ref="B70:C70"/>
    <mergeCell ref="A89:K89"/>
    <mergeCell ref="B25:C25"/>
    <mergeCell ref="B71:C71"/>
    <mergeCell ref="B87:C87"/>
    <mergeCell ref="B86:C86"/>
    <mergeCell ref="B72:C72"/>
    <mergeCell ref="B74:C74"/>
    <mergeCell ref="B75:C75"/>
    <mergeCell ref="B78:C78"/>
    <mergeCell ref="B81:C81"/>
    <mergeCell ref="B44:C44"/>
    <mergeCell ref="B47:C47"/>
    <mergeCell ref="A57:K57"/>
    <mergeCell ref="B60:C60"/>
    <mergeCell ref="B61:C61"/>
    <mergeCell ref="A67:K67"/>
    <mergeCell ref="B55:C55"/>
    <mergeCell ref="B64:C64"/>
    <mergeCell ref="B63:C63"/>
    <mergeCell ref="B59:C59"/>
    <mergeCell ref="B62:C62"/>
    <mergeCell ref="A19:C19"/>
    <mergeCell ref="B53:C53"/>
    <mergeCell ref="B51:C51"/>
    <mergeCell ref="B45:C45"/>
    <mergeCell ref="B46:C46"/>
    <mergeCell ref="A21:K21"/>
    <mergeCell ref="B39:C39"/>
    <mergeCell ref="B40:C40"/>
    <mergeCell ref="A42:K42"/>
    <mergeCell ref="B35:C35"/>
    <mergeCell ref="B36:C36"/>
    <mergeCell ref="B37:C37"/>
    <mergeCell ref="B38:C38"/>
    <mergeCell ref="B28:C28"/>
    <mergeCell ref="A49:K49"/>
    <mergeCell ref="A120:K120"/>
    <mergeCell ref="A119:K119"/>
    <mergeCell ref="A110:C112"/>
    <mergeCell ref="E109:G109"/>
    <mergeCell ref="E112:G112"/>
    <mergeCell ref="E114:G114"/>
    <mergeCell ref="E116:G116"/>
    <mergeCell ref="A109:C109"/>
    <mergeCell ref="A114:C116"/>
    <mergeCell ref="A118:K118"/>
    <mergeCell ref="J116:K116"/>
    <mergeCell ref="B99:C99"/>
    <mergeCell ref="B100:C100"/>
    <mergeCell ref="B101:C101"/>
    <mergeCell ref="B102:C102"/>
    <mergeCell ref="A95:K95"/>
    <mergeCell ref="B97:C97"/>
    <mergeCell ref="B98:C98"/>
    <mergeCell ref="B103:C103"/>
    <mergeCell ref="B104:C104"/>
  </mergeCells>
  <pageMargins left="0.43307086614173229" right="0.43307086614173229" top="0.35433070866141736" bottom="0.35433070866141736" header="0.31496062992125984" footer="0.31496062992125984"/>
  <pageSetup paperSize="9"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8"/>
  <sheetViews>
    <sheetView zoomScale="115" zoomScaleNormal="115" workbookViewId="0">
      <selection activeCell="B7" sqref="B7:D7"/>
    </sheetView>
  </sheetViews>
  <sheetFormatPr baseColWidth="10" defaultColWidth="11" defaultRowHeight="14" x14ac:dyDescent="0.3"/>
  <cols>
    <col min="1" max="1" width="12.58203125" style="1" customWidth="1"/>
    <col min="2" max="2" width="10.5" style="2" customWidth="1"/>
    <col min="3" max="3" width="18.83203125" style="2" customWidth="1"/>
    <col min="4" max="4" width="2.08203125" style="1" customWidth="1"/>
    <col min="5" max="6" width="7.58203125" style="3" customWidth="1"/>
    <col min="7" max="7" width="1.58203125" style="4" customWidth="1"/>
    <col min="8" max="8" width="7.75" style="1" customWidth="1"/>
    <col min="9" max="10" width="9.33203125" style="1" customWidth="1"/>
    <col min="11" max="11" width="4.08203125" style="1" customWidth="1"/>
    <col min="12" max="12" width="10.83203125" style="1" customWidth="1"/>
    <col min="13" max="13" width="11.33203125" style="1" bestFit="1" customWidth="1"/>
    <col min="14" max="16384" width="11" style="1"/>
  </cols>
  <sheetData>
    <row r="1" spans="1:11" ht="117.65" customHeight="1" x14ac:dyDescent="0.3">
      <c r="A1" s="47"/>
      <c r="B1" s="1"/>
      <c r="D1" s="2"/>
      <c r="E1" s="1"/>
    </row>
    <row r="2" spans="1:11" ht="18.649999999999999" customHeight="1" x14ac:dyDescent="0.3">
      <c r="A2" s="47"/>
      <c r="B2" s="1"/>
      <c r="D2" s="2"/>
      <c r="E2" s="1"/>
    </row>
    <row r="3" spans="1:11" ht="21" customHeight="1" x14ac:dyDescent="0.3">
      <c r="A3" s="149" t="s">
        <v>34</v>
      </c>
      <c r="B3" s="149"/>
      <c r="C3" s="149"/>
      <c r="D3" s="149"/>
      <c r="E3" s="149"/>
      <c r="F3" s="149"/>
      <c r="G3" s="149"/>
      <c r="H3" s="149"/>
      <c r="I3" s="149"/>
      <c r="J3" s="149"/>
      <c r="K3" s="149"/>
    </row>
    <row r="4" spans="1:11" s="73" customFormat="1" ht="11.5" customHeight="1" x14ac:dyDescent="0.2">
      <c r="A4" s="45"/>
      <c r="B4" s="79"/>
      <c r="C4" s="79"/>
      <c r="D4" s="79"/>
      <c r="E4" s="7"/>
      <c r="F4" s="45"/>
      <c r="G4" s="80"/>
      <c r="H4" s="80"/>
      <c r="I4" s="79"/>
      <c r="J4" s="79"/>
      <c r="K4" s="79"/>
    </row>
    <row r="5" spans="1:11" s="73" customFormat="1" x14ac:dyDescent="0.3">
      <c r="A5" s="136" t="s">
        <v>55</v>
      </c>
      <c r="B5" s="136"/>
      <c r="C5" s="136"/>
      <c r="D5" s="136"/>
      <c r="E5" s="7"/>
      <c r="F5" s="136" t="s">
        <v>56</v>
      </c>
      <c r="G5" s="136"/>
      <c r="H5" s="136"/>
      <c r="I5" s="136"/>
      <c r="J5" s="136"/>
      <c r="K5" s="136"/>
    </row>
    <row r="6" spans="1:11" s="73" customFormat="1" ht="6.75" customHeight="1" x14ac:dyDescent="0.3">
      <c r="A6" s="81"/>
      <c r="B6" s="79"/>
      <c r="C6" s="79"/>
      <c r="D6" s="82"/>
      <c r="E6" s="7"/>
      <c r="F6" s="83"/>
      <c r="G6" s="80"/>
      <c r="H6" s="80"/>
      <c r="I6" s="79"/>
      <c r="J6" s="79"/>
      <c r="K6" s="82"/>
    </row>
    <row r="7" spans="1:11" s="73" customFormat="1" x14ac:dyDescent="0.3">
      <c r="A7" s="84" t="s">
        <v>13</v>
      </c>
      <c r="B7" s="137"/>
      <c r="C7" s="137"/>
      <c r="D7" s="138"/>
      <c r="E7" s="85"/>
      <c r="F7" s="139" t="s">
        <v>57</v>
      </c>
      <c r="G7" s="150"/>
      <c r="H7" s="150"/>
      <c r="I7" s="137"/>
      <c r="J7" s="137"/>
      <c r="K7" s="138"/>
    </row>
    <row r="8" spans="1:11" s="73" customFormat="1" x14ac:dyDescent="0.3">
      <c r="A8" s="84" t="s">
        <v>12</v>
      </c>
      <c r="B8" s="137"/>
      <c r="C8" s="137"/>
      <c r="D8" s="138"/>
      <c r="E8" s="85"/>
      <c r="F8" s="139" t="s">
        <v>58</v>
      </c>
      <c r="G8" s="150"/>
      <c r="H8" s="150"/>
      <c r="I8" s="137"/>
      <c r="J8" s="137"/>
      <c r="K8" s="138"/>
    </row>
    <row r="9" spans="1:11" s="73" customFormat="1" ht="15" customHeight="1" x14ac:dyDescent="0.3">
      <c r="A9" s="86" t="s">
        <v>16</v>
      </c>
      <c r="B9" s="141"/>
      <c r="C9" s="141"/>
      <c r="D9" s="142"/>
      <c r="E9" s="87"/>
      <c r="F9" s="139" t="s">
        <v>59</v>
      </c>
      <c r="G9" s="140"/>
      <c r="H9" s="137"/>
      <c r="I9" s="137"/>
      <c r="J9" s="137"/>
      <c r="K9" s="138"/>
    </row>
    <row r="10" spans="1:11" s="73" customFormat="1" x14ac:dyDescent="0.3">
      <c r="A10" s="86"/>
      <c r="B10" s="141"/>
      <c r="C10" s="141"/>
      <c r="D10" s="142"/>
      <c r="E10" s="87"/>
      <c r="F10" s="143" t="s">
        <v>11</v>
      </c>
      <c r="G10" s="144"/>
      <c r="H10" s="137"/>
      <c r="I10" s="137"/>
      <c r="J10" s="137"/>
      <c r="K10" s="138"/>
    </row>
    <row r="11" spans="1:11" s="73" customFormat="1" ht="15.75" customHeight="1" x14ac:dyDescent="0.3">
      <c r="A11" s="88" t="s">
        <v>17</v>
      </c>
      <c r="B11" s="145"/>
      <c r="C11" s="145"/>
      <c r="D11" s="146"/>
      <c r="E11" s="87"/>
      <c r="F11" s="143" t="s">
        <v>60</v>
      </c>
      <c r="G11" s="144"/>
      <c r="H11" s="144"/>
      <c r="I11" s="144"/>
      <c r="J11" s="144"/>
      <c r="K11" s="147"/>
    </row>
    <row r="12" spans="1:11" s="73" customFormat="1" ht="15" customHeight="1" x14ac:dyDescent="0.3">
      <c r="A12" s="84" t="s">
        <v>9</v>
      </c>
      <c r="B12" s="137"/>
      <c r="C12" s="137"/>
      <c r="D12" s="138"/>
      <c r="E12" s="85"/>
      <c r="F12" s="148"/>
      <c r="G12" s="141"/>
      <c r="H12" s="141"/>
      <c r="I12" s="141"/>
      <c r="J12" s="141"/>
      <c r="K12" s="142"/>
    </row>
    <row r="13" spans="1:11" s="73" customFormat="1" ht="15" customHeight="1" x14ac:dyDescent="0.3">
      <c r="A13" s="84" t="s">
        <v>10</v>
      </c>
      <c r="B13" s="137"/>
      <c r="C13" s="137"/>
      <c r="D13" s="138"/>
      <c r="E13" s="85"/>
      <c r="F13" s="148"/>
      <c r="G13" s="141"/>
      <c r="H13" s="141"/>
      <c r="I13" s="141"/>
      <c r="J13" s="141"/>
      <c r="K13" s="142"/>
    </row>
    <row r="14" spans="1:11" s="73" customFormat="1" ht="15" customHeight="1" x14ac:dyDescent="0.3">
      <c r="A14" s="84" t="s">
        <v>11</v>
      </c>
      <c r="B14" s="137"/>
      <c r="C14" s="137"/>
      <c r="D14" s="138"/>
      <c r="E14" s="85"/>
      <c r="F14" s="148"/>
      <c r="G14" s="141"/>
      <c r="H14" s="141"/>
      <c r="I14" s="141"/>
      <c r="J14" s="141"/>
      <c r="K14" s="142"/>
    </row>
    <row r="15" spans="1:11" s="73" customFormat="1" ht="16.899999999999999" customHeight="1" x14ac:dyDescent="0.3">
      <c r="A15" s="89" t="s">
        <v>14</v>
      </c>
      <c r="B15" s="137"/>
      <c r="C15" s="137"/>
      <c r="D15" s="138"/>
      <c r="E15" s="85"/>
      <c r="F15" s="148"/>
      <c r="G15" s="141"/>
      <c r="H15" s="141"/>
      <c r="I15" s="141"/>
      <c r="J15" s="141"/>
      <c r="K15" s="142"/>
    </row>
    <row r="16" spans="1:11" s="74" customFormat="1" ht="6" customHeight="1" x14ac:dyDescent="0.3">
      <c r="A16" s="90"/>
      <c r="B16" s="91"/>
      <c r="C16" s="92"/>
      <c r="D16" s="93"/>
      <c r="E16" s="7"/>
      <c r="F16" s="94"/>
      <c r="G16" s="95"/>
      <c r="H16" s="95"/>
      <c r="I16" s="95"/>
      <c r="J16" s="95"/>
      <c r="K16" s="93"/>
    </row>
    <row r="17" spans="1:11" ht="11.5" customHeight="1" x14ac:dyDescent="0.2">
      <c r="A17" s="44"/>
      <c r="B17" s="34"/>
      <c r="C17" s="34"/>
      <c r="D17" s="34"/>
      <c r="E17" s="34"/>
      <c r="F17" s="45"/>
      <c r="H17" s="4"/>
    </row>
    <row r="18" spans="1:11" s="46" customFormat="1" ht="6" customHeight="1" x14ac:dyDescent="0.3">
      <c r="A18" s="62"/>
      <c r="B18" s="34"/>
      <c r="C18" s="34"/>
      <c r="D18" s="75"/>
      <c r="E18" s="75"/>
      <c r="F18" s="75"/>
      <c r="G18" s="75"/>
      <c r="H18" s="75"/>
      <c r="I18" s="75"/>
      <c r="J18" s="75"/>
      <c r="K18" s="75"/>
    </row>
    <row r="19" spans="1:11" s="46" customFormat="1" ht="46.9" customHeight="1" x14ac:dyDescent="0.3">
      <c r="A19" s="132" t="s">
        <v>40</v>
      </c>
      <c r="B19" s="132"/>
      <c r="C19" s="132"/>
      <c r="D19" s="75"/>
      <c r="E19" s="54" t="s">
        <v>2</v>
      </c>
      <c r="F19" s="50" t="s">
        <v>3</v>
      </c>
      <c r="G19" s="51"/>
      <c r="H19" s="53" t="s">
        <v>0</v>
      </c>
      <c r="I19" s="54" t="s">
        <v>4</v>
      </c>
      <c r="J19" s="52" t="s">
        <v>5</v>
      </c>
      <c r="K19" s="75"/>
    </row>
    <row r="20" spans="1:11" s="7" customFormat="1" ht="8.5" customHeight="1" x14ac:dyDescent="0.3">
      <c r="B20" s="8"/>
      <c r="C20" s="8"/>
      <c r="E20" s="9"/>
      <c r="F20" s="9"/>
      <c r="G20" s="10"/>
    </row>
    <row r="21" spans="1:11" ht="12.75" customHeight="1" x14ac:dyDescent="0.3">
      <c r="A21" s="98" t="s">
        <v>125</v>
      </c>
      <c r="B21" s="98"/>
      <c r="C21" s="98"/>
      <c r="D21" s="98"/>
      <c r="E21" s="98"/>
      <c r="F21" s="98"/>
      <c r="G21" s="98"/>
      <c r="H21" s="98"/>
      <c r="I21" s="98"/>
      <c r="J21" s="98"/>
    </row>
    <row r="22" spans="1:11" ht="9" customHeight="1" x14ac:dyDescent="0.3">
      <c r="A22" s="12"/>
      <c r="B22" s="13"/>
      <c r="C22" s="14"/>
      <c r="D22" s="35"/>
      <c r="E22" s="6"/>
      <c r="F22" s="6"/>
      <c r="G22" s="6"/>
      <c r="H22" s="63"/>
      <c r="I22" s="6"/>
      <c r="J22" s="6"/>
      <c r="K22" s="3"/>
    </row>
    <row r="23" spans="1:11" ht="49.9" customHeight="1" x14ac:dyDescent="0.15">
      <c r="A23" s="41">
        <v>305892</v>
      </c>
      <c r="B23" s="96" t="s">
        <v>117</v>
      </c>
      <c r="C23" s="97"/>
      <c r="D23" s="35"/>
      <c r="E23" s="37">
        <v>1</v>
      </c>
      <c r="F23" s="48">
        <f>E23/1.2</f>
        <v>0.83333333333333337</v>
      </c>
      <c r="G23" s="17"/>
      <c r="H23" s="16"/>
      <c r="I23" s="36">
        <f>E23*H23</f>
        <v>0</v>
      </c>
      <c r="J23" s="48">
        <f>F23*H23</f>
        <v>0</v>
      </c>
      <c r="K23" s="3"/>
    </row>
    <row r="24" spans="1:11" ht="49.9" customHeight="1" x14ac:dyDescent="0.15">
      <c r="A24" s="41">
        <v>305921</v>
      </c>
      <c r="B24" s="96" t="s">
        <v>118</v>
      </c>
      <c r="C24" s="97"/>
      <c r="D24" s="35"/>
      <c r="E24" s="37">
        <v>1.4</v>
      </c>
      <c r="F24" s="48">
        <f t="shared" ref="F24:F30" si="0">E24/1.2</f>
        <v>1.1666666666666667</v>
      </c>
      <c r="G24" s="17"/>
      <c r="H24" s="16"/>
      <c r="I24" s="36">
        <f t="shared" ref="I24:I30" si="1">E24*H24</f>
        <v>0</v>
      </c>
      <c r="J24" s="48">
        <f t="shared" ref="J24:J30" si="2">F24*H24</f>
        <v>0</v>
      </c>
      <c r="K24" s="3"/>
    </row>
    <row r="25" spans="1:11" ht="49.9" customHeight="1" x14ac:dyDescent="0.15">
      <c r="A25" s="64">
        <v>305922</v>
      </c>
      <c r="B25" s="96" t="s">
        <v>119</v>
      </c>
      <c r="C25" s="97"/>
      <c r="D25" s="35"/>
      <c r="E25" s="37">
        <v>1.8</v>
      </c>
      <c r="F25" s="48">
        <f t="shared" si="0"/>
        <v>1.5</v>
      </c>
      <c r="G25" s="17"/>
      <c r="H25" s="16"/>
      <c r="I25" s="36">
        <f t="shared" si="1"/>
        <v>0</v>
      </c>
      <c r="J25" s="48">
        <f t="shared" si="2"/>
        <v>0</v>
      </c>
      <c r="K25" s="3"/>
    </row>
    <row r="26" spans="1:11" ht="49.9" customHeight="1" x14ac:dyDescent="0.15">
      <c r="A26" s="41">
        <v>304663</v>
      </c>
      <c r="B26" s="96" t="s">
        <v>120</v>
      </c>
      <c r="C26" s="97"/>
      <c r="D26" s="35"/>
      <c r="E26" s="37">
        <v>1.8</v>
      </c>
      <c r="F26" s="48">
        <f t="shared" si="0"/>
        <v>1.5</v>
      </c>
      <c r="G26" s="17"/>
      <c r="H26" s="16"/>
      <c r="I26" s="36">
        <f t="shared" si="1"/>
        <v>0</v>
      </c>
      <c r="J26" s="48">
        <f t="shared" si="2"/>
        <v>0</v>
      </c>
      <c r="K26" s="3"/>
    </row>
    <row r="27" spans="1:11" ht="49.9" customHeight="1" x14ac:dyDescent="0.15">
      <c r="A27" s="41">
        <v>304664</v>
      </c>
      <c r="B27" s="96" t="s">
        <v>121</v>
      </c>
      <c r="C27" s="97"/>
      <c r="D27" s="35"/>
      <c r="E27" s="37">
        <v>22.2</v>
      </c>
      <c r="F27" s="48">
        <f t="shared" si="0"/>
        <v>18.5</v>
      </c>
      <c r="G27" s="17"/>
      <c r="H27" s="16"/>
      <c r="I27" s="36">
        <f t="shared" si="1"/>
        <v>0</v>
      </c>
      <c r="J27" s="48">
        <f t="shared" si="2"/>
        <v>0</v>
      </c>
      <c r="K27" s="3"/>
    </row>
    <row r="28" spans="1:11" ht="49.9" customHeight="1" x14ac:dyDescent="0.15">
      <c r="A28" s="41">
        <v>305271</v>
      </c>
      <c r="B28" s="96" t="s">
        <v>122</v>
      </c>
      <c r="C28" s="97"/>
      <c r="D28" s="35"/>
      <c r="E28" s="37">
        <v>1.95</v>
      </c>
      <c r="F28" s="48">
        <f t="shared" si="0"/>
        <v>1.625</v>
      </c>
      <c r="G28" s="17"/>
      <c r="H28" s="16"/>
      <c r="I28" s="36">
        <f t="shared" si="1"/>
        <v>0</v>
      </c>
      <c r="J28" s="48">
        <f t="shared" si="2"/>
        <v>0</v>
      </c>
      <c r="K28" s="3"/>
    </row>
    <row r="29" spans="1:11" ht="49.9" customHeight="1" x14ac:dyDescent="0.15">
      <c r="A29" s="41">
        <v>304800</v>
      </c>
      <c r="B29" s="96" t="s">
        <v>123</v>
      </c>
      <c r="C29" s="97"/>
      <c r="D29" s="35"/>
      <c r="E29" s="37">
        <v>3.95</v>
      </c>
      <c r="F29" s="48">
        <f t="shared" si="0"/>
        <v>3.291666666666667</v>
      </c>
      <c r="G29" s="17"/>
      <c r="H29" s="16"/>
      <c r="I29" s="36">
        <f t="shared" si="1"/>
        <v>0</v>
      </c>
      <c r="J29" s="48">
        <f t="shared" si="2"/>
        <v>0</v>
      </c>
      <c r="K29" s="3"/>
    </row>
    <row r="30" spans="1:11" ht="49.9" customHeight="1" x14ac:dyDescent="0.15">
      <c r="A30" s="41">
        <v>304801</v>
      </c>
      <c r="B30" s="96" t="s">
        <v>124</v>
      </c>
      <c r="C30" s="97"/>
      <c r="D30" s="35"/>
      <c r="E30" s="37">
        <v>4.95</v>
      </c>
      <c r="F30" s="48">
        <f t="shared" si="0"/>
        <v>4.125</v>
      </c>
      <c r="G30" s="17"/>
      <c r="H30" s="16"/>
      <c r="I30" s="36">
        <f t="shared" si="1"/>
        <v>0</v>
      </c>
      <c r="J30" s="48">
        <f t="shared" si="2"/>
        <v>0</v>
      </c>
      <c r="K30" s="3"/>
    </row>
    <row r="31" spans="1:11" s="35" customFormat="1" ht="10.9" customHeight="1" x14ac:dyDescent="0.15">
      <c r="A31" s="42"/>
      <c r="B31" s="13"/>
      <c r="C31" s="13"/>
      <c r="E31" s="38"/>
      <c r="F31" s="17"/>
      <c r="G31" s="17"/>
      <c r="H31" s="65"/>
      <c r="I31" s="17"/>
      <c r="J31" s="17"/>
      <c r="K31" s="43"/>
    </row>
    <row r="32" spans="1:11" ht="12.75" customHeight="1" x14ac:dyDescent="0.3">
      <c r="A32" s="98" t="s">
        <v>126</v>
      </c>
      <c r="B32" s="98"/>
      <c r="C32" s="98"/>
      <c r="D32" s="98"/>
      <c r="E32" s="98"/>
      <c r="F32" s="98"/>
      <c r="G32" s="98"/>
      <c r="H32" s="98"/>
      <c r="I32" s="98"/>
      <c r="J32" s="98"/>
    </row>
    <row r="33" spans="1:11" ht="7.5" customHeight="1" x14ac:dyDescent="0.3">
      <c r="B33" s="1"/>
      <c r="C33" s="1"/>
      <c r="E33" s="11"/>
      <c r="F33" s="11"/>
      <c r="G33" s="11"/>
      <c r="H33" s="12"/>
      <c r="I33" s="12"/>
      <c r="J33" s="12"/>
    </row>
    <row r="34" spans="1:11" ht="33.65" customHeight="1" x14ac:dyDescent="0.15">
      <c r="A34" s="41" t="s">
        <v>46</v>
      </c>
      <c r="B34" s="133" t="s">
        <v>80</v>
      </c>
      <c r="C34" s="134"/>
      <c r="E34" s="37">
        <v>5.95</v>
      </c>
      <c r="F34" s="49">
        <f>E34/1.055</f>
        <v>5.6398104265402846</v>
      </c>
      <c r="G34" s="10"/>
      <c r="H34" s="16"/>
      <c r="I34" s="36">
        <f t="shared" ref="I34" si="3">E34*H34</f>
        <v>0</v>
      </c>
      <c r="J34" s="48">
        <f t="shared" ref="J34" si="4">F34*H34</f>
        <v>0</v>
      </c>
      <c r="K34" s="3"/>
    </row>
    <row r="35" spans="1:11" ht="33.65" customHeight="1" x14ac:dyDescent="0.15">
      <c r="A35" s="41">
        <v>305919</v>
      </c>
      <c r="B35" s="133" t="s">
        <v>101</v>
      </c>
      <c r="C35" s="134"/>
      <c r="E35" s="37">
        <v>7.95</v>
      </c>
      <c r="F35" s="49">
        <f t="shared" ref="F35:F52" si="5">E35/1.055</f>
        <v>7.5355450236966828</v>
      </c>
      <c r="G35" s="10"/>
      <c r="H35" s="16"/>
      <c r="I35" s="36">
        <f t="shared" ref="I35:I52" si="6">E35*H35</f>
        <v>0</v>
      </c>
      <c r="J35" s="48">
        <f t="shared" ref="J35:J52" si="7">F35*H35</f>
        <v>0</v>
      </c>
      <c r="K35" s="3"/>
    </row>
    <row r="36" spans="1:11" ht="33.65" customHeight="1" x14ac:dyDescent="0.15">
      <c r="A36" s="41" t="s">
        <v>48</v>
      </c>
      <c r="B36" s="96" t="s">
        <v>42</v>
      </c>
      <c r="C36" s="97"/>
      <c r="E36" s="37">
        <v>3.3</v>
      </c>
      <c r="F36" s="49">
        <f t="shared" si="5"/>
        <v>3.1279620853080567</v>
      </c>
      <c r="G36" s="10"/>
      <c r="H36" s="16"/>
      <c r="I36" s="36">
        <f t="shared" si="6"/>
        <v>0</v>
      </c>
      <c r="J36" s="48">
        <f t="shared" si="7"/>
        <v>0</v>
      </c>
      <c r="K36" s="3"/>
    </row>
    <row r="37" spans="1:11" ht="33.65" customHeight="1" x14ac:dyDescent="0.15">
      <c r="A37" s="41">
        <v>305707</v>
      </c>
      <c r="B37" s="96" t="s">
        <v>102</v>
      </c>
      <c r="C37" s="97"/>
      <c r="E37" s="37">
        <v>3.6</v>
      </c>
      <c r="F37" s="49">
        <f t="shared" si="5"/>
        <v>3.4123222748815167</v>
      </c>
      <c r="G37" s="10"/>
      <c r="H37" s="16"/>
      <c r="I37" s="36">
        <f t="shared" si="6"/>
        <v>0</v>
      </c>
      <c r="J37" s="48">
        <f t="shared" si="7"/>
        <v>0</v>
      </c>
      <c r="K37" s="3"/>
    </row>
    <row r="38" spans="1:11" ht="33.65" customHeight="1" x14ac:dyDescent="0.15">
      <c r="A38" s="41" t="s">
        <v>104</v>
      </c>
      <c r="B38" s="133" t="s">
        <v>103</v>
      </c>
      <c r="C38" s="134"/>
      <c r="E38" s="37">
        <v>3.6</v>
      </c>
      <c r="F38" s="49">
        <f t="shared" si="5"/>
        <v>3.4123222748815167</v>
      </c>
      <c r="G38" s="10"/>
      <c r="H38" s="16"/>
      <c r="I38" s="36">
        <f t="shared" si="6"/>
        <v>0</v>
      </c>
      <c r="J38" s="48">
        <f t="shared" si="7"/>
        <v>0</v>
      </c>
      <c r="K38" s="3"/>
    </row>
    <row r="39" spans="1:11" ht="33.65" customHeight="1" x14ac:dyDescent="0.15">
      <c r="A39" s="41">
        <v>305905</v>
      </c>
      <c r="B39" s="133" t="s">
        <v>105</v>
      </c>
      <c r="C39" s="134"/>
      <c r="E39" s="37">
        <v>3.6</v>
      </c>
      <c r="F39" s="49">
        <f t="shared" si="5"/>
        <v>3.4123222748815167</v>
      </c>
      <c r="G39" s="10"/>
      <c r="H39" s="16"/>
      <c r="I39" s="36">
        <f t="shared" si="6"/>
        <v>0</v>
      </c>
      <c r="J39" s="48">
        <f t="shared" si="7"/>
        <v>0</v>
      </c>
      <c r="K39" s="3"/>
    </row>
    <row r="40" spans="1:11" ht="33.65" customHeight="1" x14ac:dyDescent="0.15">
      <c r="A40" s="41">
        <v>304762</v>
      </c>
      <c r="B40" s="96" t="s">
        <v>106</v>
      </c>
      <c r="C40" s="97"/>
      <c r="E40" s="37">
        <v>3.6</v>
      </c>
      <c r="F40" s="49">
        <f t="shared" si="5"/>
        <v>3.4123222748815167</v>
      </c>
      <c r="G40" s="10"/>
      <c r="H40" s="16"/>
      <c r="I40" s="36">
        <f t="shared" si="6"/>
        <v>0</v>
      </c>
      <c r="J40" s="48">
        <f t="shared" si="7"/>
        <v>0</v>
      </c>
      <c r="K40" s="3"/>
    </row>
    <row r="41" spans="1:11" ht="33.65" customHeight="1" x14ac:dyDescent="0.15">
      <c r="A41" s="41" t="s">
        <v>49</v>
      </c>
      <c r="B41" s="133" t="s">
        <v>29</v>
      </c>
      <c r="C41" s="134"/>
      <c r="E41" s="37">
        <v>3.6</v>
      </c>
      <c r="F41" s="49">
        <f t="shared" si="5"/>
        <v>3.4123222748815167</v>
      </c>
      <c r="G41" s="10"/>
      <c r="H41" s="16"/>
      <c r="I41" s="36">
        <f t="shared" si="6"/>
        <v>0</v>
      </c>
      <c r="J41" s="48">
        <f t="shared" si="7"/>
        <v>0</v>
      </c>
      <c r="K41" s="3"/>
    </row>
    <row r="42" spans="1:11" ht="33.65" customHeight="1" x14ac:dyDescent="0.15">
      <c r="A42" s="41">
        <v>303092</v>
      </c>
      <c r="B42" s="96" t="s">
        <v>41</v>
      </c>
      <c r="C42" s="97"/>
      <c r="E42" s="37">
        <v>3.95</v>
      </c>
      <c r="F42" s="49">
        <f t="shared" si="5"/>
        <v>3.7440758293838865</v>
      </c>
      <c r="G42" s="10"/>
      <c r="H42" s="16"/>
      <c r="I42" s="36">
        <f t="shared" si="6"/>
        <v>0</v>
      </c>
      <c r="J42" s="48">
        <f t="shared" si="7"/>
        <v>0</v>
      </c>
      <c r="K42" s="3"/>
    </row>
    <row r="43" spans="1:11" ht="33.65" customHeight="1" x14ac:dyDescent="0.15">
      <c r="A43" s="41">
        <v>305906</v>
      </c>
      <c r="B43" s="133" t="s">
        <v>107</v>
      </c>
      <c r="C43" s="134"/>
      <c r="E43" s="37">
        <v>3.6</v>
      </c>
      <c r="F43" s="49">
        <f t="shared" si="5"/>
        <v>3.4123222748815167</v>
      </c>
      <c r="G43" s="10"/>
      <c r="H43" s="16"/>
      <c r="I43" s="36">
        <f t="shared" si="6"/>
        <v>0</v>
      </c>
      <c r="J43" s="48">
        <f t="shared" si="7"/>
        <v>0</v>
      </c>
      <c r="K43" s="3"/>
    </row>
    <row r="44" spans="1:11" ht="33.65" customHeight="1" x14ac:dyDescent="0.15">
      <c r="A44" s="41">
        <v>305045</v>
      </c>
      <c r="B44" s="96" t="s">
        <v>43</v>
      </c>
      <c r="C44" s="97"/>
      <c r="E44" s="37">
        <v>3.6</v>
      </c>
      <c r="F44" s="49">
        <f t="shared" si="5"/>
        <v>3.4123222748815167</v>
      </c>
      <c r="G44" s="10"/>
      <c r="H44" s="16"/>
      <c r="I44" s="36">
        <f t="shared" si="6"/>
        <v>0</v>
      </c>
      <c r="J44" s="48">
        <f t="shared" si="7"/>
        <v>0</v>
      </c>
      <c r="K44" s="3"/>
    </row>
    <row r="45" spans="1:11" ht="33.65" customHeight="1" x14ac:dyDescent="0.15">
      <c r="A45" s="41" t="s">
        <v>47</v>
      </c>
      <c r="B45" s="133" t="s">
        <v>28</v>
      </c>
      <c r="C45" s="134"/>
      <c r="E45" s="37">
        <v>3.6</v>
      </c>
      <c r="F45" s="49">
        <f t="shared" si="5"/>
        <v>3.4123222748815167</v>
      </c>
      <c r="G45" s="10"/>
      <c r="H45" s="16"/>
      <c r="I45" s="36">
        <f t="shared" si="6"/>
        <v>0</v>
      </c>
      <c r="J45" s="48">
        <f t="shared" si="7"/>
        <v>0</v>
      </c>
      <c r="K45" s="3"/>
    </row>
    <row r="46" spans="1:11" ht="33.65" customHeight="1" x14ac:dyDescent="0.15">
      <c r="A46" s="41" t="s">
        <v>109</v>
      </c>
      <c r="B46" s="133" t="s">
        <v>108</v>
      </c>
      <c r="C46" s="134"/>
      <c r="E46" s="37">
        <v>3.3</v>
      </c>
      <c r="F46" s="49">
        <f t="shared" si="5"/>
        <v>3.1279620853080567</v>
      </c>
      <c r="G46" s="10"/>
      <c r="H46" s="16"/>
      <c r="I46" s="36">
        <f t="shared" si="6"/>
        <v>0</v>
      </c>
      <c r="J46" s="48">
        <f t="shared" si="7"/>
        <v>0</v>
      </c>
      <c r="K46" s="3"/>
    </row>
    <row r="47" spans="1:11" ht="33.65" customHeight="1" x14ac:dyDescent="0.15">
      <c r="A47" s="41">
        <v>303090</v>
      </c>
      <c r="B47" s="96" t="s">
        <v>50</v>
      </c>
      <c r="C47" s="97"/>
      <c r="E47" s="37">
        <v>3.6</v>
      </c>
      <c r="F47" s="49">
        <f t="shared" si="5"/>
        <v>3.4123222748815167</v>
      </c>
      <c r="G47" s="10"/>
      <c r="H47" s="16"/>
      <c r="I47" s="36">
        <f t="shared" si="6"/>
        <v>0</v>
      </c>
      <c r="J47" s="48">
        <f t="shared" si="7"/>
        <v>0</v>
      </c>
      <c r="K47" s="3"/>
    </row>
    <row r="48" spans="1:11" ht="33.65" customHeight="1" x14ac:dyDescent="0.15">
      <c r="A48" s="41">
        <v>304272</v>
      </c>
      <c r="B48" s="96" t="s">
        <v>44</v>
      </c>
      <c r="C48" s="97"/>
      <c r="E48" s="37">
        <v>3.3</v>
      </c>
      <c r="F48" s="49">
        <f t="shared" si="5"/>
        <v>3.1279620853080567</v>
      </c>
      <c r="G48" s="10"/>
      <c r="H48" s="16"/>
      <c r="I48" s="36">
        <f t="shared" si="6"/>
        <v>0</v>
      </c>
      <c r="J48" s="48">
        <f t="shared" si="7"/>
        <v>0</v>
      </c>
      <c r="K48" s="3"/>
    </row>
    <row r="49" spans="1:11" ht="33.65" customHeight="1" x14ac:dyDescent="0.15">
      <c r="A49" s="41">
        <v>305923</v>
      </c>
      <c r="B49" s="133" t="s">
        <v>110</v>
      </c>
      <c r="C49" s="134"/>
      <c r="E49" s="37">
        <v>3.95</v>
      </c>
      <c r="F49" s="49">
        <f t="shared" si="5"/>
        <v>3.7440758293838865</v>
      </c>
      <c r="G49" s="10"/>
      <c r="H49" s="16"/>
      <c r="I49" s="36">
        <f t="shared" si="6"/>
        <v>0</v>
      </c>
      <c r="J49" s="48">
        <f t="shared" si="7"/>
        <v>0</v>
      </c>
      <c r="K49" s="3"/>
    </row>
    <row r="50" spans="1:11" ht="33.65" customHeight="1" x14ac:dyDescent="0.15">
      <c r="A50" s="41">
        <v>304621</v>
      </c>
      <c r="B50" s="96" t="s">
        <v>45</v>
      </c>
      <c r="C50" s="97"/>
      <c r="E50" s="37">
        <v>2.2000000000000002</v>
      </c>
      <c r="F50" s="49">
        <f t="shared" si="5"/>
        <v>2.0853080568720381</v>
      </c>
      <c r="G50" s="10"/>
      <c r="H50" s="16"/>
      <c r="I50" s="36">
        <f t="shared" si="6"/>
        <v>0</v>
      </c>
      <c r="J50" s="48">
        <f t="shared" si="7"/>
        <v>0</v>
      </c>
      <c r="K50" s="3"/>
    </row>
    <row r="51" spans="1:11" ht="33.65" customHeight="1" x14ac:dyDescent="0.15">
      <c r="A51" s="41">
        <v>305622</v>
      </c>
      <c r="B51" s="96" t="s">
        <v>111</v>
      </c>
      <c r="C51" s="97"/>
      <c r="E51" s="37">
        <v>2.4</v>
      </c>
      <c r="F51" s="49">
        <f t="shared" si="5"/>
        <v>2.2748815165876777</v>
      </c>
      <c r="G51" s="10"/>
      <c r="H51" s="16"/>
      <c r="I51" s="36">
        <f t="shared" si="6"/>
        <v>0</v>
      </c>
      <c r="J51" s="48">
        <f t="shared" si="7"/>
        <v>0</v>
      </c>
      <c r="K51" s="3"/>
    </row>
    <row r="52" spans="1:11" ht="33.65" customHeight="1" x14ac:dyDescent="0.15">
      <c r="A52" s="41">
        <v>303479</v>
      </c>
      <c r="B52" s="96" t="s">
        <v>112</v>
      </c>
      <c r="C52" s="97"/>
      <c r="E52" s="37">
        <v>2.5</v>
      </c>
      <c r="F52" s="49">
        <f t="shared" si="5"/>
        <v>2.3696682464454977</v>
      </c>
      <c r="G52" s="10"/>
      <c r="H52" s="16"/>
      <c r="I52" s="36">
        <f t="shared" si="6"/>
        <v>0</v>
      </c>
      <c r="J52" s="48">
        <f t="shared" si="7"/>
        <v>0</v>
      </c>
      <c r="K52" s="3"/>
    </row>
    <row r="53" spans="1:11" s="7" customFormat="1" ht="9" customHeight="1" x14ac:dyDescent="0.3">
      <c r="A53" s="8"/>
      <c r="B53" s="8"/>
      <c r="C53" s="8"/>
      <c r="E53" s="9"/>
      <c r="F53" s="9"/>
      <c r="G53" s="10"/>
    </row>
    <row r="54" spans="1:11" ht="18.649999999999999" customHeight="1" x14ac:dyDescent="0.3">
      <c r="A54" s="98" t="s">
        <v>127</v>
      </c>
      <c r="B54" s="98"/>
      <c r="C54" s="98"/>
      <c r="D54" s="98"/>
      <c r="E54" s="98"/>
      <c r="F54" s="98"/>
      <c r="G54" s="98"/>
      <c r="H54" s="98"/>
      <c r="I54" s="98"/>
      <c r="J54" s="98"/>
    </row>
    <row r="55" spans="1:11" ht="12.75" customHeight="1" x14ac:dyDescent="0.3">
      <c r="A55" s="56"/>
      <c r="B55" s="56"/>
      <c r="C55" s="56"/>
      <c r="D55" s="56"/>
      <c r="E55" s="56"/>
      <c r="F55" s="56"/>
      <c r="G55" s="56"/>
      <c r="H55" s="56"/>
      <c r="I55" s="56"/>
      <c r="J55" s="56"/>
    </row>
    <row r="56" spans="1:11" ht="16.149999999999999" customHeight="1" x14ac:dyDescent="0.3">
      <c r="A56" s="162" t="s">
        <v>35</v>
      </c>
      <c r="B56" s="163"/>
      <c r="C56" s="164"/>
      <c r="D56" s="56"/>
      <c r="E56" s="20">
        <v>1.6</v>
      </c>
      <c r="F56" s="49">
        <f>E56/1.2</f>
        <v>1.3333333333333335</v>
      </c>
      <c r="G56" s="10"/>
      <c r="H56" s="16"/>
      <c r="I56" s="36">
        <f t="shared" ref="I56" si="8">E56*H56</f>
        <v>0</v>
      </c>
      <c r="J56" s="48">
        <f t="shared" ref="J56" si="9">F56*H56</f>
        <v>0</v>
      </c>
    </row>
    <row r="57" spans="1:11" ht="16.149999999999999" customHeight="1" x14ac:dyDescent="0.3">
      <c r="A57" s="162" t="s">
        <v>36</v>
      </c>
      <c r="B57" s="163"/>
      <c r="C57" s="164"/>
      <c r="D57" s="56"/>
      <c r="E57" s="20">
        <v>1.2</v>
      </c>
      <c r="F57" s="49">
        <f>E57/1.2</f>
        <v>1</v>
      </c>
      <c r="G57" s="10"/>
      <c r="H57" s="16"/>
      <c r="I57" s="36">
        <f t="shared" ref="I57" si="10">E57*H57</f>
        <v>0</v>
      </c>
      <c r="J57" s="48">
        <f t="shared" ref="J57" si="11">F57*H57</f>
        <v>0</v>
      </c>
    </row>
    <row r="58" spans="1:11" ht="16.149999999999999" customHeight="1" x14ac:dyDescent="0.3">
      <c r="A58" s="165" t="s">
        <v>37</v>
      </c>
      <c r="B58" s="166"/>
      <c r="C58" s="167"/>
      <c r="D58" s="56"/>
      <c r="E58" s="20">
        <v>0</v>
      </c>
      <c r="F58" s="49">
        <f t="shared" ref="F58" si="12">E58/1.055</f>
        <v>0</v>
      </c>
      <c r="G58" s="10"/>
      <c r="H58" s="16"/>
      <c r="I58" s="36">
        <f t="shared" ref="I58" si="13">E58*H58</f>
        <v>0</v>
      </c>
      <c r="J58" s="48">
        <f t="shared" ref="J58" si="14">F58*H58</f>
        <v>0</v>
      </c>
    </row>
    <row r="59" spans="1:11" ht="12.75" customHeight="1" x14ac:dyDescent="0.3">
      <c r="A59" s="56"/>
      <c r="B59" s="56"/>
      <c r="C59" s="56"/>
      <c r="D59" s="56"/>
      <c r="E59" s="56"/>
      <c r="F59" s="56"/>
      <c r="G59" s="56"/>
      <c r="H59" s="56"/>
      <c r="I59" s="56"/>
      <c r="J59" s="56"/>
    </row>
    <row r="60" spans="1:11" ht="12.75" customHeight="1" x14ac:dyDescent="0.3">
      <c r="A60" s="151" t="s">
        <v>38</v>
      </c>
      <c r="B60" s="151"/>
      <c r="C60" s="151"/>
      <c r="D60" s="151"/>
      <c r="E60" s="151"/>
      <c r="F60" s="151"/>
      <c r="G60" s="151"/>
      <c r="H60" s="151"/>
      <c r="I60" s="151"/>
      <c r="J60" s="151"/>
    </row>
    <row r="61" spans="1:11" ht="4.1500000000000004" customHeight="1" x14ac:dyDescent="0.3">
      <c r="A61" s="56"/>
      <c r="B61" s="56"/>
      <c r="C61" s="56"/>
      <c r="D61" s="56"/>
      <c r="E61" s="56"/>
      <c r="F61" s="56"/>
      <c r="G61" s="56"/>
      <c r="H61" s="56"/>
      <c r="I61" s="56"/>
      <c r="J61" s="56"/>
    </row>
    <row r="62" spans="1:11" ht="8.5" customHeight="1" x14ac:dyDescent="0.3">
      <c r="A62" s="56"/>
      <c r="B62" s="56"/>
      <c r="C62" s="56"/>
      <c r="D62" s="56"/>
      <c r="E62" s="56"/>
      <c r="F62" s="56"/>
      <c r="G62" s="56"/>
      <c r="H62" s="56"/>
      <c r="I62" s="57" t="s">
        <v>19</v>
      </c>
      <c r="J62" s="58" t="s">
        <v>20</v>
      </c>
    </row>
    <row r="63" spans="1:11" ht="6.65" customHeight="1" x14ac:dyDescent="0.3">
      <c r="A63" s="56"/>
      <c r="B63" s="56"/>
      <c r="C63" s="56"/>
      <c r="D63" s="56"/>
      <c r="E63" s="56"/>
      <c r="F63" s="56"/>
      <c r="G63" s="56"/>
      <c r="H63" s="56"/>
      <c r="I63" s="56"/>
      <c r="J63" s="56"/>
    </row>
    <row r="64" spans="1:11" s="47" customFormat="1" ht="18.649999999999999" customHeight="1" x14ac:dyDescent="0.3">
      <c r="A64" s="157" t="s">
        <v>21</v>
      </c>
      <c r="B64" s="157"/>
      <c r="C64" s="157"/>
      <c r="E64" s="158" t="s">
        <v>39</v>
      </c>
      <c r="F64" s="159"/>
      <c r="G64" s="23"/>
      <c r="H64" s="56"/>
      <c r="I64" s="70">
        <f>SUM(I23:I30)+SUM(I34:I52)+SUM(I56:I58)</f>
        <v>0</v>
      </c>
      <c r="J64" s="70">
        <f>SUM(J23:J30)+SUM(J34:J52)+SUM(J56:J58)</f>
        <v>0</v>
      </c>
      <c r="K64" s="25"/>
    </row>
    <row r="65" spans="1:11" s="47" customFormat="1" ht="3.65" customHeight="1" x14ac:dyDescent="0.3">
      <c r="A65" s="157"/>
      <c r="B65" s="157"/>
      <c r="C65" s="157"/>
      <c r="D65" s="26"/>
      <c r="E65" s="28"/>
      <c r="F65" s="28"/>
      <c r="G65" s="23"/>
      <c r="H65" s="56"/>
      <c r="I65" s="28"/>
      <c r="J65" s="29"/>
      <c r="K65" s="25"/>
    </row>
    <row r="66" spans="1:11" s="47" customFormat="1" ht="18.649999999999999" customHeight="1" x14ac:dyDescent="0.3">
      <c r="A66" s="157"/>
      <c r="B66" s="157"/>
      <c r="C66" s="157"/>
      <c r="D66" s="26"/>
      <c r="E66" s="152" t="s">
        <v>18</v>
      </c>
      <c r="F66" s="153"/>
      <c r="G66" s="23"/>
      <c r="H66" s="56"/>
      <c r="I66" s="154"/>
      <c r="J66" s="155"/>
      <c r="K66" s="25"/>
    </row>
    <row r="67" spans="1:11" s="47" customFormat="1" ht="3.65" customHeight="1" x14ac:dyDescent="0.3">
      <c r="A67" s="157"/>
      <c r="B67" s="157"/>
      <c r="C67" s="157"/>
      <c r="D67" s="26"/>
      <c r="E67" s="28"/>
      <c r="F67" s="28"/>
      <c r="G67" s="23"/>
      <c r="H67" s="56"/>
      <c r="I67" s="28"/>
      <c r="J67" s="29"/>
      <c r="K67" s="25"/>
    </row>
    <row r="68" spans="1:11" s="47" customFormat="1" ht="18.649999999999999" customHeight="1" x14ac:dyDescent="0.3">
      <c r="A68" s="157"/>
      <c r="B68" s="157"/>
      <c r="C68" s="157"/>
      <c r="D68" s="26"/>
      <c r="E68" s="160" t="s">
        <v>6</v>
      </c>
      <c r="F68" s="161"/>
      <c r="G68" s="23"/>
      <c r="H68" s="56"/>
      <c r="I68" s="70">
        <f>I64*I66</f>
        <v>0</v>
      </c>
      <c r="J68" s="70">
        <f>J64*I66</f>
        <v>0</v>
      </c>
      <c r="K68" s="25"/>
    </row>
    <row r="69" spans="1:11" s="47" customFormat="1" ht="3.65" customHeight="1" x14ac:dyDescent="0.3">
      <c r="A69" s="157"/>
      <c r="B69" s="157"/>
      <c r="C69" s="157"/>
      <c r="D69" s="26"/>
      <c r="E69" s="28"/>
      <c r="F69" s="28"/>
      <c r="G69" s="23"/>
      <c r="H69" s="27"/>
      <c r="I69" s="28"/>
      <c r="J69" s="29"/>
      <c r="K69" s="25"/>
    </row>
    <row r="70" spans="1:11" s="47" customFormat="1" ht="18.649999999999999" customHeight="1" x14ac:dyDescent="0.3">
      <c r="A70" s="68"/>
      <c r="B70" s="68"/>
      <c r="C70" s="68"/>
      <c r="D70" s="26"/>
      <c r="E70" s="156" t="s">
        <v>7</v>
      </c>
      <c r="F70" s="156"/>
      <c r="G70" s="23"/>
      <c r="H70" s="59"/>
      <c r="I70" s="39"/>
      <c r="J70" s="70">
        <f>I70/1.2</f>
        <v>0</v>
      </c>
      <c r="K70" s="25"/>
    </row>
    <row r="71" spans="1:11" s="47" customFormat="1" ht="3.65" customHeight="1" x14ac:dyDescent="0.3">
      <c r="A71" s="170" t="s">
        <v>33</v>
      </c>
      <c r="B71" s="170"/>
      <c r="C71" s="170"/>
      <c r="D71" s="26"/>
      <c r="E71" s="60"/>
      <c r="F71" s="60"/>
      <c r="G71" s="23"/>
      <c r="H71" s="59"/>
      <c r="I71" s="29"/>
      <c r="J71" s="29"/>
      <c r="K71" s="25"/>
    </row>
    <row r="72" spans="1:11" s="47" customFormat="1" ht="18.649999999999999" customHeight="1" x14ac:dyDescent="0.3">
      <c r="A72" s="170"/>
      <c r="B72" s="170"/>
      <c r="C72" s="170"/>
      <c r="E72" s="168" t="s">
        <v>8</v>
      </c>
      <c r="F72" s="168"/>
      <c r="G72" s="23"/>
      <c r="H72" s="27"/>
      <c r="I72" s="78">
        <f>I68+I70</f>
        <v>0</v>
      </c>
      <c r="J72" s="78">
        <f>J68+J70</f>
        <v>0</v>
      </c>
      <c r="K72" s="25"/>
    </row>
    <row r="73" spans="1:11" s="47" customFormat="1" ht="3.65" customHeight="1" x14ac:dyDescent="0.3">
      <c r="A73" s="170"/>
      <c r="B73" s="170"/>
      <c r="C73" s="170"/>
      <c r="D73" s="26"/>
      <c r="E73" s="28"/>
      <c r="F73" s="28"/>
      <c r="G73" s="23"/>
      <c r="H73" s="69"/>
      <c r="I73" s="30"/>
      <c r="J73" s="31"/>
      <c r="K73" s="25"/>
    </row>
    <row r="74" spans="1:11" s="47" customFormat="1" ht="18.649999999999999" customHeight="1" x14ac:dyDescent="0.3">
      <c r="A74" s="170"/>
      <c r="B74" s="170"/>
      <c r="C74" s="170"/>
      <c r="E74" s="169" t="s">
        <v>1</v>
      </c>
      <c r="F74" s="169"/>
      <c r="G74" s="32"/>
      <c r="H74" s="33"/>
      <c r="I74" s="110">
        <f>I72-J72</f>
        <v>0</v>
      </c>
      <c r="J74" s="112"/>
    </row>
    <row r="75" spans="1:11" ht="9.75" customHeight="1" x14ac:dyDescent="0.3">
      <c r="A75" s="55"/>
      <c r="B75" s="55"/>
      <c r="C75" s="55"/>
      <c r="G75" s="15"/>
    </row>
    <row r="76" spans="1:11" ht="37.15" customHeight="1" x14ac:dyDescent="0.3">
      <c r="A76" s="131" t="s">
        <v>128</v>
      </c>
      <c r="B76" s="131"/>
      <c r="C76" s="131"/>
      <c r="D76" s="131"/>
      <c r="E76" s="131"/>
      <c r="F76" s="131"/>
      <c r="G76" s="131"/>
      <c r="H76" s="131"/>
      <c r="I76" s="131"/>
      <c r="J76" s="131"/>
    </row>
    <row r="77" spans="1:11" x14ac:dyDescent="0.3">
      <c r="A77" s="100" t="s">
        <v>32</v>
      </c>
      <c r="B77" s="100"/>
      <c r="C77" s="100"/>
      <c r="D77" s="100"/>
      <c r="E77" s="100"/>
      <c r="F77" s="100"/>
      <c r="G77" s="100"/>
      <c r="H77" s="100"/>
      <c r="I77" s="100"/>
      <c r="J77" s="100"/>
    </row>
    <row r="78" spans="1:11" ht="13.9" customHeight="1" x14ac:dyDescent="0.3">
      <c r="A78" s="99" t="s">
        <v>31</v>
      </c>
      <c r="B78" s="99"/>
      <c r="C78" s="99"/>
      <c r="D78" s="99"/>
      <c r="E78" s="99"/>
      <c r="F78" s="99"/>
      <c r="G78" s="99"/>
      <c r="H78" s="99"/>
      <c r="I78" s="99"/>
      <c r="J78" s="99"/>
    </row>
  </sheetData>
  <sheetProtection algorithmName="SHA-512" hashValue="YwO74grIlkawjMw75xnKDhptODJXG/yjzqnTEnqlKDDuvyAe1ZeZvM5BO9eG7A63wdAzdpWzsBB5pABfhk7KAA==" saltValue="xoUJnVKcyKMldm4atweT7g==" spinCount="100000" sheet="1" selectLockedCells="1"/>
  <mergeCells count="69">
    <mergeCell ref="A19:C19"/>
    <mergeCell ref="A21:J21"/>
    <mergeCell ref="B26:C26"/>
    <mergeCell ref="F8:H8"/>
    <mergeCell ref="I8:K8"/>
    <mergeCell ref="H10:K10"/>
    <mergeCell ref="A32:J32"/>
    <mergeCell ref="B44:C44"/>
    <mergeCell ref="B27:C27"/>
    <mergeCell ref="B23:C23"/>
    <mergeCell ref="B28:C28"/>
    <mergeCell ref="B29:C29"/>
    <mergeCell ref="B30:C30"/>
    <mergeCell ref="B24:C24"/>
    <mergeCell ref="B25:C25"/>
    <mergeCell ref="B51:C51"/>
    <mergeCell ref="B45:C45"/>
    <mergeCell ref="B46:C46"/>
    <mergeCell ref="B35:C35"/>
    <mergeCell ref="B47:C47"/>
    <mergeCell ref="B48:C48"/>
    <mergeCell ref="B49:C49"/>
    <mergeCell ref="B50:C50"/>
    <mergeCell ref="A78:J78"/>
    <mergeCell ref="E72:F72"/>
    <mergeCell ref="E74:F74"/>
    <mergeCell ref="I74:J74"/>
    <mergeCell ref="A76:J76"/>
    <mergeCell ref="A77:J77"/>
    <mergeCell ref="A71:C74"/>
    <mergeCell ref="E70:F70"/>
    <mergeCell ref="A64:C69"/>
    <mergeCell ref="E64:F64"/>
    <mergeCell ref="E68:F68"/>
    <mergeCell ref="A56:C56"/>
    <mergeCell ref="A57:C57"/>
    <mergeCell ref="A58:C58"/>
    <mergeCell ref="F7:H7"/>
    <mergeCell ref="I7:K7"/>
    <mergeCell ref="A60:J60"/>
    <mergeCell ref="E66:F66"/>
    <mergeCell ref="I66:J66"/>
    <mergeCell ref="B52:C52"/>
    <mergeCell ref="A54:J54"/>
    <mergeCell ref="B34:C34"/>
    <mergeCell ref="B36:C36"/>
    <mergeCell ref="B37:C37"/>
    <mergeCell ref="B38:C38"/>
    <mergeCell ref="B39:C39"/>
    <mergeCell ref="B40:C40"/>
    <mergeCell ref="B41:C41"/>
    <mergeCell ref="B42:C42"/>
    <mergeCell ref="B43:C43"/>
    <mergeCell ref="A3:K3"/>
    <mergeCell ref="B11:D11"/>
    <mergeCell ref="F11:K11"/>
    <mergeCell ref="B12:D12"/>
    <mergeCell ref="F12:K15"/>
    <mergeCell ref="B13:D13"/>
    <mergeCell ref="B14:D14"/>
    <mergeCell ref="B15:D15"/>
    <mergeCell ref="B8:D8"/>
    <mergeCell ref="B9:D10"/>
    <mergeCell ref="F9:G9"/>
    <mergeCell ref="H9:K9"/>
    <mergeCell ref="F10:G10"/>
    <mergeCell ref="A5:D5"/>
    <mergeCell ref="F5:K5"/>
    <mergeCell ref="B7:D7"/>
  </mergeCells>
  <pageMargins left="0.43307086614173229" right="0.43307086614173229" top="0.35433070866141736" bottom="0.35433070866141736" header="0.31496062992125984" footer="0.31496062992125984"/>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BON DE COMMANDE NOEL 2020</vt:lpstr>
      <vt:lpstr>BDC NOEL 2020 SUR-MESURE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Charlene Lechat</dc:creator>
  <cp:lastModifiedBy>Ingrid Guareschi</cp:lastModifiedBy>
  <cp:lastPrinted>2019-06-11T09:37:53Z</cp:lastPrinted>
  <dcterms:created xsi:type="dcterms:W3CDTF">2016-01-08T16:55:19Z</dcterms:created>
  <dcterms:modified xsi:type="dcterms:W3CDTF">2020-11-15T19:40:53Z</dcterms:modified>
</cp:coreProperties>
</file>