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RIVE\Sandra\Bureau\CATALOGUES\2018 PTPS Catalogue\PACK SAISON\"/>
    </mc:Choice>
  </mc:AlternateContent>
  <bookViews>
    <workbookView xWindow="0" yWindow="0" windowWidth="22980" windowHeight="8880"/>
  </bookViews>
  <sheets>
    <sheet name="Feuil1" sheetId="1" r:id="rId1"/>
  </sheets>
  <definedNames>
    <definedName name="_xlnm.Print_Area" localSheetId="0">Feuil1!$A$71:$S$140,Feuil1!$A$1:$S$69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4" i="1" l="1"/>
  <c r="S122" i="1" l="1"/>
  <c r="S121" i="1"/>
  <c r="S119" i="1"/>
  <c r="S120" i="1"/>
  <c r="S117" i="1"/>
  <c r="S118" i="1"/>
  <c r="S111" i="1"/>
  <c r="S112" i="1"/>
  <c r="S113" i="1"/>
  <c r="S110" i="1"/>
  <c r="S101" i="1"/>
  <c r="S102" i="1"/>
  <c r="S103" i="1"/>
  <c r="S104" i="1"/>
  <c r="S105" i="1"/>
  <c r="S106" i="1"/>
  <c r="S107" i="1"/>
  <c r="S108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72" i="1"/>
  <c r="I139" i="1"/>
  <c r="I140" i="1"/>
  <c r="I74" i="1" l="1"/>
  <c r="I75" i="1"/>
  <c r="I76" i="1"/>
  <c r="I77" i="1"/>
  <c r="I78" i="1"/>
  <c r="I79" i="1"/>
  <c r="S59" i="1"/>
  <c r="S60" i="1"/>
  <c r="S61" i="1"/>
  <c r="S62" i="1"/>
  <c r="S63" i="1"/>
  <c r="S64" i="1"/>
  <c r="S65" i="1"/>
  <c r="S50" i="1"/>
  <c r="S51" i="1"/>
  <c r="S52" i="1"/>
  <c r="S53" i="1"/>
  <c r="S54" i="1"/>
  <c r="S55" i="1"/>
  <c r="S39" i="1"/>
  <c r="S40" i="1"/>
  <c r="S41" i="1"/>
  <c r="S42" i="1"/>
  <c r="S43" i="1"/>
  <c r="S44" i="1"/>
  <c r="S45" i="1"/>
  <c r="S46" i="1"/>
  <c r="S47" i="1"/>
  <c r="S23" i="1"/>
  <c r="S24" i="1"/>
  <c r="S25" i="1"/>
  <c r="S26" i="1"/>
  <c r="S27" i="1"/>
  <c r="S28" i="1"/>
  <c r="S29" i="1"/>
  <c r="S30" i="1"/>
  <c r="S31" i="1"/>
  <c r="S32" i="1"/>
  <c r="S16" i="1"/>
  <c r="S17" i="1"/>
  <c r="S18" i="1"/>
  <c r="S19" i="1"/>
  <c r="S20" i="1"/>
  <c r="S10" i="1"/>
  <c r="S11" i="1"/>
  <c r="S12" i="1"/>
  <c r="S13" i="1"/>
  <c r="S9" i="1"/>
  <c r="S7" i="1"/>
  <c r="I54" i="1"/>
  <c r="I55" i="1"/>
  <c r="I56" i="1"/>
  <c r="I57" i="1"/>
  <c r="I58" i="1"/>
  <c r="I59" i="1"/>
  <c r="I60" i="1"/>
  <c r="I61" i="1"/>
  <c r="I62" i="1"/>
  <c r="I63" i="1"/>
  <c r="I40" i="1"/>
  <c r="I41" i="1"/>
  <c r="I42" i="1"/>
  <c r="I43" i="1"/>
  <c r="I44" i="1"/>
  <c r="I45" i="1"/>
  <c r="I46" i="1"/>
  <c r="I47" i="1"/>
  <c r="I48" i="1"/>
  <c r="I49" i="1"/>
  <c r="I50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1"/>
  <c r="I9" i="1"/>
  <c r="I10" i="1"/>
  <c r="S68" i="1" l="1"/>
  <c r="S67" i="1"/>
  <c r="I69" i="1"/>
  <c r="I68" i="1"/>
  <c r="I67" i="1"/>
  <c r="I136" i="1"/>
  <c r="I133" i="1"/>
  <c r="I117" i="1"/>
  <c r="I116" i="1"/>
  <c r="I88" i="1"/>
  <c r="I82" i="1"/>
  <c r="S36" i="1"/>
  <c r="I16" i="1" l="1"/>
  <c r="I39" i="1"/>
  <c r="I51" i="1"/>
  <c r="I53" i="1"/>
  <c r="I127" i="1" l="1"/>
  <c r="S15" i="1"/>
  <c r="I7" i="1"/>
  <c r="S73" i="1"/>
  <c r="S116" i="1" l="1"/>
  <c r="I130" i="1"/>
  <c r="I131" i="1"/>
  <c r="I132" i="1"/>
  <c r="I134" i="1"/>
  <c r="I135" i="1"/>
  <c r="I137" i="1"/>
  <c r="I138" i="1"/>
  <c r="S74" i="1"/>
  <c r="S76" i="1"/>
  <c r="S77" i="1"/>
  <c r="S79" i="1"/>
  <c r="S96" i="1"/>
  <c r="S97" i="1"/>
  <c r="S98" i="1"/>
  <c r="S100" i="1"/>
  <c r="I129" i="1"/>
  <c r="I73" i="1"/>
  <c r="I81" i="1"/>
  <c r="I83" i="1"/>
  <c r="I84" i="1"/>
  <c r="I86" i="1"/>
  <c r="I87" i="1"/>
  <c r="I89" i="1"/>
  <c r="I90" i="1"/>
  <c r="I92" i="1"/>
  <c r="I93" i="1"/>
  <c r="I94" i="1"/>
  <c r="I95" i="1"/>
  <c r="I98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8" i="1"/>
  <c r="I119" i="1"/>
  <c r="I120" i="1"/>
  <c r="I121" i="1"/>
  <c r="I122" i="1"/>
  <c r="I123" i="1"/>
  <c r="I124" i="1"/>
  <c r="I125" i="1"/>
  <c r="I126" i="1"/>
  <c r="I128" i="1"/>
  <c r="S56" i="1"/>
  <c r="S58" i="1"/>
  <c r="S38" i="1"/>
  <c r="S49" i="1"/>
  <c r="S34" i="1"/>
  <c r="S35" i="1"/>
  <c r="S22" i="1" l="1"/>
  <c r="I65" i="1" l="1"/>
  <c r="I66" i="1"/>
  <c r="I12" i="1"/>
  <c r="I14" i="1"/>
  <c r="I19" i="1"/>
  <c r="S124" i="1" l="1"/>
</calcChain>
</file>

<file path=xl/sharedStrings.xml><?xml version="1.0" encoding="utf-8"?>
<sst xmlns="http://schemas.openxmlformats.org/spreadsheetml/2006/main" count="577" uniqueCount="274">
  <si>
    <t>APPELLATION</t>
  </si>
  <si>
    <t>MILLESIME</t>
  </si>
  <si>
    <t>COULEUR</t>
  </si>
  <si>
    <t>Prix vente CAVEAU</t>
  </si>
  <si>
    <t>REMISE en %</t>
  </si>
  <si>
    <t>Prix vente CE</t>
  </si>
  <si>
    <t>Nbre de cartons *</t>
  </si>
  <si>
    <t>TOTAL</t>
  </si>
  <si>
    <t xml:space="preserve">Nbre de cartons * </t>
  </si>
  <si>
    <t>2014-15</t>
  </si>
  <si>
    <t>Blanc</t>
  </si>
  <si>
    <t>Rouge</t>
  </si>
  <si>
    <t>MACON VILLAGES (TERROIR)</t>
  </si>
  <si>
    <t>BOUZERON (TERROIR)</t>
  </si>
  <si>
    <t>BOURGOGNE CHARDONNAY "Cuvée Jean Sans Peur" (EXCELLENCE)</t>
  </si>
  <si>
    <t>-</t>
  </si>
  <si>
    <t>MONTAGNY (TRADITION)</t>
  </si>
  <si>
    <t>2015-16</t>
  </si>
  <si>
    <t>MONTAGNY "Les Damoiselles" (EXCELLENCE)</t>
  </si>
  <si>
    <t>MERCUREY (EXCELLENCE)</t>
  </si>
  <si>
    <t>MERCUREY 1er cru (EXCELLENCE)</t>
  </si>
  <si>
    <t>2013-14</t>
  </si>
  <si>
    <t>MORGON (TERROIR)</t>
  </si>
  <si>
    <t>2011-14</t>
  </si>
  <si>
    <t>CHIROUBLES (TERROIR)</t>
  </si>
  <si>
    <t>MORGON "Les Charmes" (EXCELLENCE)</t>
  </si>
  <si>
    <t>JULIENAS "Les Impatientes" (EXCELLENCE)</t>
  </si>
  <si>
    <t>BOURGOGNE PINOT NOIR "Cuvée Jean Sans Peur"(EXCELLENCE)</t>
  </si>
  <si>
    <t>GIVRY "Champs Pourot" (EXCELLENCE)</t>
  </si>
  <si>
    <t>MARANGES 1er cru "Clos Roussots" (EXCELLENCE)</t>
  </si>
  <si>
    <t>BEAUJOLAIS VILLAGES</t>
  </si>
  <si>
    <t>FLEURIE "Les Garants"</t>
  </si>
  <si>
    <t>DOMAINE PARIS L'HOSPITALIER</t>
  </si>
  <si>
    <t>MARANGES</t>
  </si>
  <si>
    <t>MERCUREY 1er cru "Clos des Montaigus"</t>
  </si>
  <si>
    <t>Rosé</t>
  </si>
  <si>
    <t xml:space="preserve">SAUMUR CHAMPIGNY </t>
  </si>
  <si>
    <t>BOURGOGNE PINOT NOIR "Les Charmes"</t>
  </si>
  <si>
    <t xml:space="preserve">BOURGOGNE CHARDONNAY "Les Charmes" </t>
  </si>
  <si>
    <t>LAUDUN Côtes du Rhône Villages</t>
  </si>
  <si>
    <t>CHUSCLAN Côtes du Rhône Villages</t>
  </si>
  <si>
    <t>RASTEAU</t>
  </si>
  <si>
    <t>CHATEAUNEUF DU PAPE</t>
  </si>
  <si>
    <t>CAVE DE TAIN</t>
  </si>
  <si>
    <t>DOMAINE PEYREVENT</t>
  </si>
  <si>
    <t>IGP COTEAUX DE NARBONNE - Bergerie Cassun</t>
  </si>
  <si>
    <t xml:space="preserve">LANGUEDOC - Domaine Hélène </t>
  </si>
  <si>
    <t>SAINT CHINIAN - Bergerie Cassun</t>
  </si>
  <si>
    <t>2013-15</t>
  </si>
  <si>
    <t>FITOU "Sirocco"</t>
  </si>
  <si>
    <t>LA CLAPE "L'Autan"</t>
  </si>
  <si>
    <t>LES JAMELLES</t>
  </si>
  <si>
    <t>MONBAZILLAC - Domaine de la Guillonie</t>
  </si>
  <si>
    <t>CAHORS - Château Alvina</t>
  </si>
  <si>
    <t>MADIRAN - Marquis Aimé de Colignac</t>
  </si>
  <si>
    <t>CANON FRONSAC - Château Vray Canon Boyer</t>
  </si>
  <si>
    <t>LALANDE DE POMEROL - Château Vieux Cardinal Lafaurie</t>
  </si>
  <si>
    <t>POMEROL - Château Maillet</t>
  </si>
  <si>
    <t>AFRIQUE DU SUD</t>
  </si>
  <si>
    <t>WESTERN CAP - Viognier</t>
  </si>
  <si>
    <t>WESTERN CAP - Pinotage</t>
  </si>
  <si>
    <t>COTEAUX DU LAYON - Anne Dexemple</t>
  </si>
  <si>
    <t>CHINON - Domaine Gatillon</t>
  </si>
  <si>
    <t>SAUMUR CHAMPIGNY - Domaine de la Seigneurie</t>
  </si>
  <si>
    <t>COTEAUX DU LAYON - Domaine la Guillaumerie</t>
  </si>
  <si>
    <t>ANJOU VILLAGES Rouge - Domaine la Guillaumerie</t>
  </si>
  <si>
    <t>STEPHAN MULHER Vins d'Allemagne</t>
  </si>
  <si>
    <t>CHAMPAGNES</t>
  </si>
  <si>
    <t>CHAMPAGNE Brut - Pierre de Bry</t>
  </si>
  <si>
    <t>CHAMPAGNE Brut - Charles Collin</t>
  </si>
  <si>
    <t>CHAMPAGNE Extra Brut - Charles Collin</t>
  </si>
  <si>
    <t>VOS INFORMATIONS</t>
  </si>
  <si>
    <t>REGROUPEUR ET LIVRAISON</t>
  </si>
  <si>
    <t>NOM :</t>
  </si>
  <si>
    <t>NOM SOCIETE / REGROUPEUR :</t>
  </si>
  <si>
    <t>SERVICE / POSTE :</t>
  </si>
  <si>
    <t>ADRESSE LIVRAISON (si différente adresse regroupeur) :</t>
  </si>
  <si>
    <t>ADRESSE MAIL / PORTABLE :</t>
  </si>
  <si>
    <t>Pour plus d’informations, consultez nos CGV sur notre site.</t>
  </si>
  <si>
    <t>Offre valable en France métropolitaine.</t>
  </si>
  <si>
    <t>CHAMPAGNE Rosé - Charles Collin</t>
  </si>
  <si>
    <t>ANJOU Blanc - Domaine la Guillaumerie</t>
  </si>
  <si>
    <t>BON DE COMMANDE INDIVIDUEL</t>
  </si>
  <si>
    <t>CHÂTEAU DE LACHASSAGNE</t>
  </si>
  <si>
    <t>Valable du 12/03/2018 au 30/06/2018</t>
  </si>
  <si>
    <t>COMMANDES GROUPÉES PRINTEMPS 2018</t>
  </si>
  <si>
    <t>VINS CORSES</t>
  </si>
  <si>
    <t xml:space="preserve">IGP de l'Ile de Beauté Rosé </t>
  </si>
  <si>
    <t>2016-17</t>
  </si>
  <si>
    <t>IGP de l'Ile de Beauté Rouge - Niellucciu</t>
  </si>
  <si>
    <t>IGP de l'Ile de Beauté Blanc - Vermentino</t>
  </si>
  <si>
    <t>IGP de l'Ile de Beauté Rosé - Sciaccarellu</t>
  </si>
  <si>
    <t>CLOÎTRE SAINT MARTIN Chardonnay (VDF) (TERROIR)</t>
  </si>
  <si>
    <t>IGP ALIGOTÉ - Père Henri</t>
  </si>
  <si>
    <t>BOURGOGNE LES PIERRES (TRADITION)</t>
  </si>
  <si>
    <t>VSR</t>
  </si>
  <si>
    <t>CHARDONNAY (VDF) - Ernest Seguin</t>
  </si>
  <si>
    <t>CHARDONNAY (VDF) (EXCELLENCE)</t>
  </si>
  <si>
    <t>MACON CHAINTRÉ (TERROIR)</t>
  </si>
  <si>
    <t>BOURGOGNE ALIGOTÉ (TRADITION)</t>
  </si>
  <si>
    <t>VIRÉ CLESSÉ (TERROIR)</t>
  </si>
  <si>
    <t>MACON CHAINTRÉ (EXCELLENCE)</t>
  </si>
  <si>
    <t>SAINT VÉRAN (TERROIR)</t>
  </si>
  <si>
    <t>BOURGOGNE HAUTES CÔTES DE NUITS (EXCELLENCE)</t>
  </si>
  <si>
    <t>POUILLY FUISSÉ (EXCELLENCE)</t>
  </si>
  <si>
    <t>GAMAY Rouge (VDF) - Ernest Seguin</t>
  </si>
  <si>
    <t>PINOT NOIR (VDF) - Ernest Seguin</t>
  </si>
  <si>
    <t>CLOÎTRE SAINT MARTIN Rosé (VDF) (TERROIR)</t>
  </si>
  <si>
    <t>CLOÎTRE SAINT MARTIN Rouge (VDF) (TRADITION)</t>
  </si>
  <si>
    <t>RÉGNIÉ (TERROIR)</t>
  </si>
  <si>
    <t>BOURGOGNE GAMAY NOIR "Cuvée Jean Sans Peur" (EXCELLENCE)</t>
  </si>
  <si>
    <t>PINOT NOIR (VDF) (EXCELLENCE)</t>
  </si>
  <si>
    <t>COTEAUX BOURGUIGNONS (TERROIR)</t>
  </si>
  <si>
    <t>2012-13</t>
  </si>
  <si>
    <t>JULIÉNAS (TRADITION)</t>
  </si>
  <si>
    <t>MOULIN À VENT (TRADITION)</t>
  </si>
  <si>
    <t>BROUILLY (TRADITION)</t>
  </si>
  <si>
    <t>2015-17</t>
  </si>
  <si>
    <t>BROUILLY (EXCELLENCE)</t>
  </si>
  <si>
    <t>2014-16</t>
  </si>
  <si>
    <t>BOURGOGNE HAUTES CÔTES DE BEAUNE (EXCELLENCE)</t>
  </si>
  <si>
    <t>MONTHÉLIE (EXCELLENCE)</t>
  </si>
  <si>
    <t>SANTENAY 1er cru "Beauregard" (EXCELLENCE)</t>
  </si>
  <si>
    <r>
      <t>Hauts Lieux PINOT NOIR - Ernest Seguin (VDF)</t>
    </r>
    <r>
      <rPr>
        <sz val="8"/>
        <color theme="1"/>
        <rFont val="Calibri"/>
        <family val="2"/>
        <scheme val="minor"/>
      </rPr>
      <t xml:space="preserve"> (Offre 1+1 : ne saisissez que le prix d'un carton au tarif remisé. Le carton offert sera automatiquement ajouté)</t>
    </r>
  </si>
  <si>
    <r>
      <t>Hauts Lieux CHARDONNAY - Ernest Seguin (VDF)</t>
    </r>
    <r>
      <rPr>
        <sz val="8"/>
        <color theme="1"/>
        <rFont val="Calibri"/>
        <family val="2"/>
        <scheme val="minor"/>
      </rPr>
      <t xml:space="preserve"> (Offre 1+1 : ne saisissez que le prix d'un carton au tarif remisé. Le carton offert sera automatiquement ajouté)</t>
    </r>
  </si>
  <si>
    <r>
      <t>Hauts Lieux PINOT NOIR Rosé - Ernest Seguin (VDF)</t>
    </r>
    <r>
      <rPr>
        <sz val="8"/>
        <color theme="1"/>
        <rFont val="Calibri"/>
        <family val="2"/>
        <scheme val="minor"/>
      </rPr>
      <t xml:space="preserve"> (Offre 1+1 : ne saisissez que le prix d'un carton au tarif remisé. Le carton offert sera automatiquement ajouté)</t>
    </r>
  </si>
  <si>
    <t>VÉRONIQUE &amp; OLIVIER BOSSE-PLATIERE</t>
  </si>
  <si>
    <t>BEAUJOLAIS BLANC</t>
  </si>
  <si>
    <t>MOULIN À VENT</t>
  </si>
  <si>
    <t>2009-11</t>
  </si>
  <si>
    <t>JULIÉNAS "Les Officiers"</t>
  </si>
  <si>
    <t>COTEAUX BOURGUIGNONS Blanc</t>
  </si>
  <si>
    <t>COTEAUX BOURGUIGNONS Rosé</t>
  </si>
  <si>
    <t>BOURGOGNE HAUTES COTES DE BEAUNE Rouge</t>
  </si>
  <si>
    <t xml:space="preserve">BOURGOGNE CHARDONNAY "Clos du Château" </t>
  </si>
  <si>
    <t xml:space="preserve">BOURGOGNE PINOT NOIR "Clos du Château" </t>
  </si>
  <si>
    <t xml:space="preserve">BOURGOGNE CHARDONNAY (PRESTIGE) "Clos du Château" </t>
  </si>
  <si>
    <t xml:space="preserve">BOURGOGNE PINOT NOIR (PRESTIGE) "Clos du Château" </t>
  </si>
  <si>
    <t>CRÉMANT DE BOURGOGNE Blanc Brut - Lachassagne</t>
  </si>
  <si>
    <t>CRÉMANT DE BOURGOGNE Rosé Brut - Lachassagne</t>
  </si>
  <si>
    <t>SYRAH (VDF)</t>
  </si>
  <si>
    <t>IGP COMTÉS RHÔDANIENS "Le Loup"</t>
  </si>
  <si>
    <t>CABERNET SAUVIGNON (VDF)</t>
  </si>
  <si>
    <t>PINOT NOIR (VDF)</t>
  </si>
  <si>
    <t>SAUMUR Blanc</t>
  </si>
  <si>
    <t>CÔTES DU RHÔNE - Domaine Desroche</t>
  </si>
  <si>
    <t>BOURGOGNE PASSETOUTGRAIN - Domaine du Loup</t>
  </si>
  <si>
    <t>CROZES-HERMITAGE "Empreinte du Rhône"</t>
  </si>
  <si>
    <t>SAINT JOSEPH "Empreinte du Rhône"</t>
  </si>
  <si>
    <t>SAINT JOSEPH "Sélection Première"</t>
  </si>
  <si>
    <t>CÔTES DU RHÔNE Blanc VIOGNIER</t>
  </si>
  <si>
    <t>MUSCAT Petits Grains (VDF)</t>
  </si>
  <si>
    <t xml:space="preserve">VENTOUX </t>
  </si>
  <si>
    <t>BEAUMES DE VENISE</t>
  </si>
  <si>
    <t>SECUNDUS (VDF)</t>
  </si>
  <si>
    <t>LIRAC Blanc</t>
  </si>
  <si>
    <t>LIRAC "Vieilles Vignes" Rosé</t>
  </si>
  <si>
    <t>LES DEUX OLIVIERS rosé (VDF)</t>
  </si>
  <si>
    <t>SYRAH "Rencontre Sauvage"(VDF)</t>
  </si>
  <si>
    <t>VIOGNIER "Le Temps des Grives"(VDF)</t>
  </si>
  <si>
    <t>LIRAC Rouge</t>
  </si>
  <si>
    <t>VINSOBRES</t>
  </si>
  <si>
    <t>VACQUEYRAS</t>
  </si>
  <si>
    <t>GIGONDAS</t>
  </si>
  <si>
    <r>
      <t xml:space="preserve">TERTIO </t>
    </r>
    <r>
      <rPr>
        <b/>
        <i/>
        <sz val="10"/>
        <color theme="1"/>
        <rFont val="Calibri"/>
        <family val="2"/>
        <scheme val="minor"/>
      </rPr>
      <t>Syrah</t>
    </r>
    <r>
      <rPr>
        <b/>
        <sz val="10"/>
        <color theme="1"/>
        <rFont val="Calibri"/>
        <family val="2"/>
        <scheme val="minor"/>
      </rPr>
      <t xml:space="preserve"> (VDF)</t>
    </r>
  </si>
  <si>
    <t>LES NATIVES Vins sans sulfites ajoutés</t>
  </si>
  <si>
    <r>
      <t>GRIGNAN LES ADHÉMAR</t>
    </r>
    <r>
      <rPr>
        <sz val="8"/>
        <color theme="1"/>
        <rFont val="Calibri"/>
        <family val="2"/>
        <scheme val="minor"/>
      </rPr>
      <t xml:space="preserve"> (Offre 1+1 : ne saisissez que le prix d'un carton au tarif remisé. Le carton offert sera automatiquement ajouté)</t>
    </r>
  </si>
  <si>
    <r>
      <t>COTEAUX BOURGUIGNONS</t>
    </r>
    <r>
      <rPr>
        <sz val="8"/>
        <color theme="1"/>
        <rFont val="Calibri"/>
        <family val="2"/>
        <scheme val="minor"/>
      </rPr>
      <t xml:space="preserve"> (Offre 1+1 : ne saisissez que le prix d'un carton au tarif remisé. Le carton offert sera automatiquement ajouté)</t>
    </r>
  </si>
  <si>
    <t>CORBIERES - Domaine Peyrevent</t>
  </si>
  <si>
    <t>CORBIERES "Cuvée Saint Michel" - Domaine Peyrevent</t>
  </si>
  <si>
    <t>GRAIN DE FOLIE (VDF)</t>
  </si>
  <si>
    <t>MINERVOIS - Domaine La Santoline</t>
  </si>
  <si>
    <t>MINERVOIS "La Fadade" - Domaines La Santoline</t>
  </si>
  <si>
    <t>LANGUEDOC - CABRIÈRES - Terres de Saint-Ségur</t>
  </si>
  <si>
    <t>L'ORATOIRE DES QUATRES VENTS</t>
  </si>
  <si>
    <t>LE MARIN (VDF)</t>
  </si>
  <si>
    <t>PIC SAINT LOUP - LANGUEDOC "La Tramontane"</t>
  </si>
  <si>
    <t>MOURVEDRE Vin Pays d'Oc</t>
  </si>
  <si>
    <t>VIOGNIER Vin Pays d'Oc</t>
  </si>
  <si>
    <t>GRENACHE Vin Pays d'Oc</t>
  </si>
  <si>
    <t>SELECTION SPECIALE (Chardonnay-Viognier) Vin Pays d'Oc</t>
  </si>
  <si>
    <t>SELECTION SPECIALE (Grenache-Syrah-Mourvèdre) Vin Pays d'Oc</t>
  </si>
  <si>
    <t>MALBEC (VDF)</t>
  </si>
  <si>
    <t>BERGERAC Blanc sec - Chevalier Grand Claud</t>
  </si>
  <si>
    <t>GRAVES Blanc - Marquis Aimé de Colignac</t>
  </si>
  <si>
    <t>BORDEAUX Blanc - Château Les Vergnes</t>
  </si>
  <si>
    <t>ENTRE DEUX MERS "Cuvée Clémence" - Cheval Quancard</t>
  </si>
  <si>
    <t>COLOMBINE DE COLIGNAC (VDF)</t>
  </si>
  <si>
    <t>SECRETS DE COLIGNAC (VDF)</t>
  </si>
  <si>
    <t>PACHERENC DU VIC BILH - Marquis Aimé de Colignac</t>
  </si>
  <si>
    <t>SAUTERNES - Château Pineau du Rey</t>
  </si>
  <si>
    <t>GONZAGUE DE COLIGNAC (VDF)</t>
  </si>
  <si>
    <t>BERGERAC Rosé - Chevalier Grand Claud</t>
  </si>
  <si>
    <t>BERGERAC Rouge - Chevalier Grand Claud</t>
  </si>
  <si>
    <t>BERGERAC - BRENNUS</t>
  </si>
  <si>
    <t>BERGERAC - Château Mondésir</t>
  </si>
  <si>
    <t>CABERNET SAUVIGNON (VDF) - Garderousse</t>
  </si>
  <si>
    <t>BORDEAUX Rosé - Château Les Vergnes</t>
  </si>
  <si>
    <t>BORDEAUX Rouge - L'Esprit des Vergnes</t>
  </si>
  <si>
    <t>CÔTES DE BOURG  - Garderouge</t>
  </si>
  <si>
    <t>HAUT MÉDOC - Castel Albion</t>
  </si>
  <si>
    <t>FRONSAC - La Fontaine du Château Tasta</t>
  </si>
  <si>
    <t>GRAVES Rouge - Château des Tauzins</t>
  </si>
  <si>
    <t>MONTAGNE ST EMILION - Château La Fleur Plaisance</t>
  </si>
  <si>
    <t>FRANCS CÔTES DE BORDEAUX - Château La Bernarderie</t>
  </si>
  <si>
    <t>PUISSEGUIN SAINT EMILION - Pavillon La Croix Monsognac</t>
  </si>
  <si>
    <t>CADILLAC Côtes de Bordeaux - Château de Paillet-Quancard</t>
  </si>
  <si>
    <t>SAINT GEORGES SAINT EMILION - Château Les Abeilles</t>
  </si>
  <si>
    <t>LALANDE DE POMEROL - Château La Rose Gachet</t>
  </si>
  <si>
    <t>HAUT MEDOC "Cuvée des Sœurs" - Château La Dame Blanche</t>
  </si>
  <si>
    <t>HAUT MEDOC CRU BOURGEOIS - Château du Taillan</t>
  </si>
  <si>
    <t>SAINT EMILION GRAND CRU - Château Billeron Bouquey</t>
  </si>
  <si>
    <t>SAINT EMILION GRAND CRU - Château Moulin Bellegrave</t>
  </si>
  <si>
    <t>SAINT EMILION GRAND CRU - Château Les Remparts</t>
  </si>
  <si>
    <t>SAINT EMILION GRAND CRU - Château La Rose Trimoulet</t>
  </si>
  <si>
    <t>SAINT ESTÈPHE - Baron d'Estours du Château Tour Saint-Fort</t>
  </si>
  <si>
    <t>HAUT MEDOC CRU BOURGEOIS - Château Haut-Logat</t>
  </si>
  <si>
    <t>SAINT ESTÈPHE - Château Bel-Air Ortet</t>
  </si>
  <si>
    <t>PESSAC LÉOGNAN - Arpège du Haut Nouchet</t>
  </si>
  <si>
    <t>SAINT EMILION GRAND CRU CLASSÉ - Château Moulin du Cadet</t>
  </si>
  <si>
    <t>CABERNET Rosé - Anne Dexemple (VDF)</t>
  </si>
  <si>
    <t>CABERNET Rouge - Anne Dexemple (VDF)</t>
  </si>
  <si>
    <t>SAUVIGNON "Le Chant du Coq" (VDF)</t>
  </si>
  <si>
    <t>CABERNET D'ANJOU Rosé - Anne Dexemple</t>
  </si>
  <si>
    <t xml:space="preserve">Blanc </t>
  </si>
  <si>
    <t>GROS PLANT DU PAYS NANTAIS SUR LIE "L'Ecailler" - Château Guipière</t>
  </si>
  <si>
    <t>MUSCADET Sèvre et Maine sur Lie "La Grange" - Château Guipière</t>
  </si>
  <si>
    <t>SAUMUR PUY NOTRE DAME - Domaine des Vignes Biches</t>
  </si>
  <si>
    <t>BOURGUEIL - Domaine Omasson</t>
  </si>
  <si>
    <t>ANJOU Rouge - Domaine la Guillaumerie</t>
  </si>
  <si>
    <t>SYLVANER (Vin d'Allemagne) - Stephan Mulher</t>
  </si>
  <si>
    <t>RIESLING (Vin d'Allemagne) - Stephan Mulher</t>
  </si>
  <si>
    <t>GEWURZTRAMINER (Vin d'Allemagne) - Stephan Mulher</t>
  </si>
  <si>
    <t>MUSCAT - Michel Kurtz (VDF)</t>
  </si>
  <si>
    <t>PINOT NOIR - Michel Kurtz (VDF)</t>
  </si>
  <si>
    <t xml:space="preserve">RIESLING "Cuvée Anne" - Michel Kurtz </t>
  </si>
  <si>
    <t>PINOT GRIS "Cuvée Caroline" - Michel Kurtz</t>
  </si>
  <si>
    <t xml:space="preserve">GEWURZTRAMINER "Cuvée Isabelle" - Michel Kurtz </t>
  </si>
  <si>
    <t>RIESLING Grand Cru "Sommerberg" - Michel Kurtz</t>
  </si>
  <si>
    <t>GEWURZTRAMINER Grand Cru "Osterberg" - Michel Kurtz</t>
  </si>
  <si>
    <t>COFFRET AMATEUR (10 bières de 25 cl)</t>
  </si>
  <si>
    <t>COFFRET EXPERT (10 bières de 33 cl)</t>
  </si>
  <si>
    <t>BIB 10 L GRAMON Blanc (Vin d'Espagne) (vendu à l'unité)</t>
  </si>
  <si>
    <t>BIB 10 L GRAMON Rosé (Vin d'Espagne) (vendu à l'unité)</t>
  </si>
  <si>
    <t>BIB 10 L GRAMON Rouge (Vin d'Espagne) (vendu à l'unité)</t>
  </si>
  <si>
    <t>COFFRETS &amp; BIB &amp; EFFERVESCENTS</t>
  </si>
  <si>
    <t>LES HAUTS LIEUX - OFFRES SPÉCIALES</t>
  </si>
  <si>
    <t>SAUVIGNON (VDF)</t>
  </si>
  <si>
    <t>MERLOT (VDF)</t>
  </si>
  <si>
    <t>BORDEAUX &amp; SUD-OUEST BLANCS, Vins de France</t>
  </si>
  <si>
    <t>SUD-OUEST ROSÉ &amp; ROUGES, Vins de France</t>
  </si>
  <si>
    <t>BORDEAUX ROSÉ &amp; ROUGES, Vins de France</t>
  </si>
  <si>
    <t>LES HERITIERS A.D. &amp; VAL DE LOIRE, Vins de France</t>
  </si>
  <si>
    <t>VOUVRAY - Les Héritiers A.D.</t>
  </si>
  <si>
    <t>MICHEL KURTZ  &amp; ALSACE, Vins de France</t>
  </si>
  <si>
    <t>REINE DES LYS Rosé (VDF)</t>
  </si>
  <si>
    <t>REINE DES LYS Blanc (VDF)</t>
  </si>
  <si>
    <t>LANGUEDOC, Vin de France</t>
  </si>
  <si>
    <t>MAISON COLIN SEGUIN BLANCS, Vins de France</t>
  </si>
  <si>
    <t>HÉRITAGE CAVARE, Vins de France</t>
  </si>
  <si>
    <t>VILLA D'ERG, Vins de France</t>
  </si>
  <si>
    <t>MAISON COLIN SEGUIN ROUGES, Vins de France</t>
  </si>
  <si>
    <r>
      <t xml:space="preserve">CABERNET SAUVIGNON (VDF) </t>
    </r>
    <r>
      <rPr>
        <sz val="8"/>
        <color theme="1"/>
        <rFont val="Calibri"/>
        <family val="2"/>
        <scheme val="minor"/>
      </rPr>
      <t>(Offre 1+1 : ne saisissez que le prix d'un carton au tarif remisé. Le carton offert sera automatiquement ajouté)</t>
    </r>
  </si>
  <si>
    <r>
      <t xml:space="preserve">SAINT AMOUR (TRADITION) </t>
    </r>
    <r>
      <rPr>
        <sz val="8"/>
        <color theme="1"/>
        <rFont val="Calibri"/>
        <family val="2"/>
        <scheme val="minor"/>
      </rPr>
      <t>(Offre 1+1 : ne saisissez que le prix du carton de St Amour au tarif remisé. Le carton de Juliénas (n°38) offert sera automatiquement ajouté)</t>
    </r>
  </si>
  <si>
    <r>
      <t xml:space="preserve">CÔTES DE PROVENCE - Bergerie Cassun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</si>
  <si>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CÔTES DU RHÔNE Rouge "Vieilles Vignes"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</si>
  <si>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VISAN Côtes du Rhône Villages "Clos des Mûres"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</si>
  <si>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PLAN DE DIEU Côtes du Rhône Villages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</si>
  <si>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CAIRANNE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</si>
  <si>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SAINT EMILION "Cuvée des Frères" - Château Cloître Lescours </t>
    </r>
    <r>
      <rPr>
        <b/>
        <sz val="10"/>
        <color rgb="FF00B050"/>
        <rFont val="Calibri"/>
        <family val="2"/>
        <scheme val="minor"/>
      </rPr>
      <t>BIO</t>
    </r>
  </si>
  <si>
    <r>
      <t xml:space="preserve">GEWURZTRAMINER </t>
    </r>
    <r>
      <rPr>
        <b/>
        <sz val="10"/>
        <color rgb="FF00B050"/>
        <rFont val="Calibri"/>
        <family val="2"/>
        <scheme val="minor"/>
      </rPr>
      <t>BIO</t>
    </r>
    <r>
      <rPr>
        <b/>
        <sz val="10"/>
        <color theme="1"/>
        <rFont val="Calibri"/>
        <family val="2"/>
        <scheme val="minor"/>
      </rPr>
      <t xml:space="preserve"> Vendanges Tardives - Jean Biecher </t>
    </r>
    <r>
      <rPr>
        <b/>
        <sz val="8"/>
        <color rgb="FFC00000"/>
        <rFont val="Calibri"/>
        <family val="2"/>
        <scheme val="minor"/>
      </rPr>
      <t>(Bouteille de 50 cl)</t>
    </r>
  </si>
  <si>
    <r>
      <t xml:space="preserve">PINOT GRIS Vendanges Tardives - Jean Biecher </t>
    </r>
    <r>
      <rPr>
        <b/>
        <sz val="8"/>
        <color rgb="FFC00000"/>
        <rFont val="Calibri"/>
        <family val="2"/>
        <scheme val="minor"/>
      </rPr>
      <t>(Bouteille de 50 cl)</t>
    </r>
  </si>
  <si>
    <t>CHAMPAGNE "Cuvée Charles" Blanc de Blancs (vendu à la bouteille)</t>
  </si>
  <si>
    <t>PAVILLON LA CROIX MONSOGNAC "LES ESSENTIELLES"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</si>
</sst>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4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theme="0"/>
      <name val="Calibri"/>
      <family val="2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20"/>
      <color indexed="8"/>
      <name val="Berlin Sans FB Dem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name val="Calibri"/>
      <family val="2"/>
      <scheme val="minor"/>
    </font>
    <font>
      <sz val="20"/>
      <name val="Calibri"/>
      <family val="2"/>
      <scheme val="minor"/>
    </font>
    <font>
      <sz val="10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16" fillId="4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2" borderId="2" xfId="0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7" fillId="2" borderId="4" xfId="0" applyFont="1" applyFill="1" applyBorder="1" applyProtection="1">
      <protection hidden="1"/>
    </xf>
    <xf numFmtId="44" fontId="0" fillId="2" borderId="3" xfId="1" applyFont="1" applyFill="1" applyBorder="1" applyProtection="1">
      <protection hidden="1"/>
    </xf>
    <xf numFmtId="9" fontId="0" fillId="2" borderId="3" xfId="2" applyFont="1" applyFill="1" applyBorder="1" applyAlignment="1" applyProtection="1">
      <alignment horizontal="center"/>
      <protection hidden="1"/>
    </xf>
    <xf numFmtId="44" fontId="6" fillId="0" borderId="5" xfId="1" applyFont="1" applyBorder="1" applyAlignment="1" applyProtection="1">
      <alignment vertical="center"/>
      <protection hidden="1"/>
    </xf>
    <xf numFmtId="44" fontId="6" fillId="0" borderId="1" xfId="1" applyFont="1" applyBorder="1" applyAlignment="1" applyProtection="1">
      <alignment vertical="center"/>
      <protection hidden="1"/>
    </xf>
    <xf numFmtId="44" fontId="6" fillId="0" borderId="1" xfId="0" applyNumberFormat="1" applyFont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3" borderId="1" xfId="0" applyFill="1" applyBorder="1" applyProtection="1"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44" fontId="3" fillId="0" borderId="1" xfId="0" applyNumberFormat="1" applyFon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12" fillId="0" borderId="0" xfId="0" applyFont="1" applyBorder="1" applyAlignment="1" applyProtection="1">
      <alignment horizontal="right" vertical="top"/>
      <protection hidden="1"/>
    </xf>
    <xf numFmtId="0" fontId="9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64" fontId="13" fillId="0" borderId="0" xfId="0" applyNumberFormat="1" applyFont="1" applyFill="1" applyAlignment="1" applyProtection="1">
      <alignment horizontal="left"/>
      <protection hidden="1"/>
    </xf>
    <xf numFmtId="164" fontId="2" fillId="0" borderId="0" xfId="0" applyNumberFormat="1" applyFont="1" applyFill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9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0" fillId="2" borderId="3" xfId="0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0" fillId="3" borderId="12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0" fillId="3" borderId="16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3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44" fontId="6" fillId="0" borderId="0" xfId="1" applyFont="1" applyBorder="1" applyProtection="1">
      <protection hidden="1"/>
    </xf>
    <xf numFmtId="9" fontId="3" fillId="0" borderId="0" xfId="2" applyFont="1" applyBorder="1" applyAlignment="1" applyProtection="1">
      <alignment horizontal="center"/>
      <protection hidden="1"/>
    </xf>
    <xf numFmtId="44" fontId="6" fillId="0" borderId="0" xfId="1" applyFont="1" applyBorder="1" applyAlignment="1" applyProtection="1">
      <alignment vertical="center"/>
      <protection hidden="1"/>
    </xf>
    <xf numFmtId="44" fontId="6" fillId="0" borderId="0" xfId="0" applyNumberFormat="1" applyFont="1" applyBorder="1" applyAlignment="1" applyProtection="1">
      <alignment vertical="center"/>
      <protection hidden="1"/>
    </xf>
    <xf numFmtId="0" fontId="18" fillId="5" borderId="0" xfId="0" applyFont="1" applyFill="1" applyProtection="1">
      <protection hidden="1"/>
    </xf>
    <xf numFmtId="0" fontId="1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44" fontId="6" fillId="0" borderId="0" xfId="0" applyNumberFormat="1" applyFont="1" applyBorder="1" applyProtection="1">
      <protection hidden="1"/>
    </xf>
    <xf numFmtId="0" fontId="3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horizontal="left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44" fontId="0" fillId="2" borderId="3" xfId="1" applyFont="1" applyFill="1" applyBorder="1" applyAlignment="1" applyProtection="1">
      <alignment vertical="center"/>
      <protection hidden="1"/>
    </xf>
    <xf numFmtId="9" fontId="0" fillId="2" borderId="3" xfId="2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9" fontId="3" fillId="0" borderId="1" xfId="2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horizontal="center" vertical="center"/>
      <protection hidden="1"/>
    </xf>
    <xf numFmtId="0" fontId="23" fillId="5" borderId="0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4" fontId="6" fillId="0" borderId="8" xfId="1" applyFont="1" applyBorder="1" applyAlignment="1" applyProtection="1">
      <alignment horizontal="right" vertical="center"/>
      <protection hidden="1"/>
    </xf>
    <xf numFmtId="44" fontId="6" fillId="0" borderId="9" xfId="1" applyFont="1" applyBorder="1" applyAlignment="1" applyProtection="1">
      <alignment horizontal="right" vertical="center"/>
      <protection hidden="1"/>
    </xf>
    <xf numFmtId="9" fontId="3" fillId="0" borderId="6" xfId="2" applyFont="1" applyBorder="1" applyAlignment="1" applyProtection="1">
      <alignment horizontal="center" vertical="center"/>
      <protection hidden="1"/>
    </xf>
    <xf numFmtId="9" fontId="3" fillId="0" borderId="7" xfId="2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3" fillId="0" borderId="7" xfId="0" applyFont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44" fontId="6" fillId="0" borderId="6" xfId="1" applyFont="1" applyBorder="1" applyAlignment="1" applyProtection="1">
      <alignment horizontal="right" vertical="center"/>
      <protection hidden="1"/>
    </xf>
    <xf numFmtId="44" fontId="6" fillId="0" borderId="7" xfId="1" applyFont="1" applyBorder="1" applyAlignment="1" applyProtection="1">
      <alignment horizontal="right" vertical="center"/>
      <protection hidden="1"/>
    </xf>
    <xf numFmtId="44" fontId="6" fillId="0" borderId="6" xfId="1" applyFont="1" applyBorder="1" applyAlignment="1" applyProtection="1">
      <alignment horizontal="center" vertical="center"/>
      <protection hidden="1"/>
    </xf>
    <xf numFmtId="44" fontId="6" fillId="0" borderId="7" xfId="1" applyFont="1" applyBorder="1" applyAlignment="1" applyProtection="1">
      <alignment horizontal="center" vertical="center"/>
      <protection hidden="1"/>
    </xf>
    <xf numFmtId="44" fontId="6" fillId="0" borderId="6" xfId="0" applyNumberFormat="1" applyFont="1" applyBorder="1" applyAlignment="1" applyProtection="1">
      <alignment horizontal="center" vertical="center"/>
      <protection hidden="1"/>
    </xf>
    <xf numFmtId="44" fontId="6" fillId="0" borderId="7" xfId="0" applyNumberFormat="1" applyFont="1" applyBorder="1" applyAlignment="1" applyProtection="1">
      <alignment horizontal="center" vertical="center"/>
      <protection hidden="1"/>
    </xf>
    <xf numFmtId="44" fontId="6" fillId="0" borderId="6" xfId="0" applyNumberFormat="1" applyFont="1" applyBorder="1" applyAlignment="1" applyProtection="1">
      <alignment horizontal="right" vertical="center"/>
      <protection hidden="1"/>
    </xf>
    <xf numFmtId="44" fontId="6" fillId="0" borderId="7" xfId="0" applyNumberFormat="1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44" fontId="6" fillId="0" borderId="5" xfId="1" applyFont="1" applyBorder="1" applyAlignment="1" applyProtection="1">
      <alignment horizontal="right" vertical="center"/>
      <protection hidden="1"/>
    </xf>
    <xf numFmtId="9" fontId="3" fillId="0" borderId="1" xfId="2" applyFont="1" applyBorder="1" applyAlignment="1" applyProtection="1">
      <alignment horizontal="center" vertical="center"/>
      <protection hidden="1"/>
    </xf>
    <xf numFmtId="44" fontId="6" fillId="0" borderId="1" xfId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49885</xdr:colOff>
      <xdr:row>135</xdr:row>
      <xdr:rowOff>165246</xdr:rowOff>
    </xdr:from>
    <xdr:to>
      <xdr:col>11</xdr:col>
      <xdr:colOff>1991878</xdr:colOff>
      <xdr:row>140</xdr:row>
      <xdr:rowOff>8467</xdr:rowOff>
    </xdr:to>
    <xdr:sp macro="" textlink="">
      <xdr:nvSpPr>
        <xdr:cNvPr id="2" name="ZoneTexte 1"/>
        <xdr:cNvSpPr txBox="1"/>
      </xdr:nvSpPr>
      <xdr:spPr>
        <a:xfrm>
          <a:off x="9300565" y="25852266"/>
          <a:ext cx="2284893" cy="79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00" baseline="0">
              <a:solidFill>
                <a:schemeClr val="bg1"/>
              </a:solidFill>
            </a:rPr>
            <a:t>Domaines &amp; Villages</a:t>
          </a:r>
        </a:p>
        <a:p>
          <a:r>
            <a:rPr lang="fr-FR" sz="1000" baseline="0">
              <a:solidFill>
                <a:schemeClr val="bg1"/>
              </a:solidFill>
            </a:rPr>
            <a:t>4 route de Dijon</a:t>
          </a:r>
        </a:p>
        <a:p>
          <a:r>
            <a:rPr lang="fr-FR" sz="1000" baseline="0">
              <a:solidFill>
                <a:schemeClr val="bg1"/>
              </a:solidFill>
            </a:rPr>
            <a:t>BP 80094</a:t>
          </a:r>
        </a:p>
        <a:p>
          <a:r>
            <a:rPr lang="fr-FR" sz="1000" baseline="0">
              <a:solidFill>
                <a:schemeClr val="bg1"/>
              </a:solidFill>
            </a:rPr>
            <a:t>21703 NUITS SAINT GEORGES  Cedex</a:t>
          </a:r>
        </a:p>
      </xdr:txBody>
    </xdr:sp>
    <xdr:clientData/>
  </xdr:twoCellAnchor>
  <xdr:twoCellAnchor>
    <xdr:from>
      <xdr:col>11</xdr:col>
      <xdr:colOff>2046485</xdr:colOff>
      <xdr:row>135</xdr:row>
      <xdr:rowOff>28575</xdr:rowOff>
    </xdr:from>
    <xdr:to>
      <xdr:col>11</xdr:col>
      <xdr:colOff>4010025</xdr:colOff>
      <xdr:row>139</xdr:row>
      <xdr:rowOff>44743</xdr:rowOff>
    </xdr:to>
    <xdr:sp macro="" textlink="">
      <xdr:nvSpPr>
        <xdr:cNvPr id="3" name="ZoneTexte 2"/>
        <xdr:cNvSpPr txBox="1"/>
      </xdr:nvSpPr>
      <xdr:spPr>
        <a:xfrm>
          <a:off x="11640065" y="25715595"/>
          <a:ext cx="1963540" cy="778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fr-FR" sz="1000" baseline="0">
            <a:solidFill>
              <a:schemeClr val="bg1"/>
            </a:solidFill>
          </a:endParaRPr>
        </a:p>
        <a:p>
          <a:r>
            <a:rPr lang="fr-FR" sz="1000" baseline="0">
              <a:solidFill>
                <a:schemeClr val="bg1"/>
              </a:solidFill>
            </a:rPr>
            <a:t>Tél: 03 80 30 20 20</a:t>
          </a:r>
        </a:p>
        <a:p>
          <a:r>
            <a:rPr lang="fr-FR" sz="1000" baseline="0">
              <a:solidFill>
                <a:schemeClr val="bg1"/>
              </a:solidFill>
            </a:rPr>
            <a:t>Ouvert du lundi au vendredi</a:t>
          </a:r>
        </a:p>
        <a:p>
          <a:r>
            <a:rPr lang="fr-FR" sz="1000" baseline="0">
              <a:solidFill>
                <a:schemeClr val="bg1"/>
              </a:solidFill>
            </a:rPr>
            <a:t>de 8h30 à 12h et de 14h à 17h30</a:t>
          </a:r>
        </a:p>
      </xdr:txBody>
    </xdr:sp>
    <xdr:clientData/>
  </xdr:twoCellAnchor>
  <xdr:twoCellAnchor editAs="oneCell">
    <xdr:from>
      <xdr:col>13</xdr:col>
      <xdr:colOff>243840</xdr:colOff>
      <xdr:row>135</xdr:row>
      <xdr:rowOff>160020</xdr:rowOff>
    </xdr:from>
    <xdr:to>
      <xdr:col>18</xdr:col>
      <xdr:colOff>763633</xdr:colOff>
      <xdr:row>139</xdr:row>
      <xdr:rowOff>144780</xdr:rowOff>
    </xdr:to>
    <xdr:pic>
      <xdr:nvPicPr>
        <xdr:cNvPr id="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04"/>
        <a:stretch>
          <a:fillRect/>
        </a:stretch>
      </xdr:blipFill>
      <xdr:spPr bwMode="auto">
        <a:xfrm>
          <a:off x="14074140" y="25397460"/>
          <a:ext cx="32385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2048513</xdr:colOff>
      <xdr:row>138</xdr:row>
      <xdr:rowOff>116205</xdr:rowOff>
    </xdr:from>
    <xdr:to>
      <xdr:col>12</xdr:col>
      <xdr:colOff>447486</xdr:colOff>
      <xdr:row>139</xdr:row>
      <xdr:rowOff>177879</xdr:rowOff>
    </xdr:to>
    <xdr:sp macro="" textlink="">
      <xdr:nvSpPr>
        <xdr:cNvPr id="5" name="ZoneTexte 4"/>
        <xdr:cNvSpPr txBox="1"/>
      </xdr:nvSpPr>
      <xdr:spPr>
        <a:xfrm>
          <a:off x="11642093" y="26374725"/>
          <a:ext cx="2559493" cy="252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www.domaines-villages.com</a:t>
          </a:r>
        </a:p>
      </xdr:txBody>
    </xdr:sp>
    <xdr:clientData/>
  </xdr:twoCellAnchor>
  <xdr:twoCellAnchor editAs="oneCell">
    <xdr:from>
      <xdr:col>13</xdr:col>
      <xdr:colOff>487680</xdr:colOff>
      <xdr:row>1</xdr:row>
      <xdr:rowOff>60960</xdr:rowOff>
    </xdr:from>
    <xdr:to>
      <xdr:col>18</xdr:col>
      <xdr:colOff>609600</xdr:colOff>
      <xdr:row>2</xdr:row>
      <xdr:rowOff>213360</xdr:rowOff>
    </xdr:to>
    <xdr:pic>
      <xdr:nvPicPr>
        <xdr:cNvPr id="7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17" t="37991" r="25757" b="36533"/>
        <a:stretch>
          <a:fillRect/>
        </a:stretch>
      </xdr:blipFill>
      <xdr:spPr bwMode="auto">
        <a:xfrm>
          <a:off x="14767560" y="182880"/>
          <a:ext cx="28651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tabSelected="1" topLeftCell="C1" zoomScale="80" zoomScaleNormal="80" workbookViewId="0">
      <selection activeCell="U11" sqref="U11"/>
    </sheetView>
  </sheetViews>
  <sheetFormatPr baseColWidth="10" defaultColWidth="11.5546875" defaultRowHeight="14.4" x14ac:dyDescent="0.3"/>
  <cols>
    <col min="1" max="1" width="4.6640625" style="2" customWidth="1"/>
    <col min="2" max="2" width="60.6640625" style="2" customWidth="1"/>
    <col min="3" max="3" width="7.6640625" style="2" customWidth="1"/>
    <col min="4" max="4" width="7.33203125" style="2" customWidth="1"/>
    <col min="5" max="5" width="8.6640625" style="2" customWidth="1"/>
    <col min="6" max="6" width="6.6640625" style="2" customWidth="1"/>
    <col min="7" max="8" width="8.6640625" style="2" customWidth="1"/>
    <col min="9" max="9" width="11.6640625" style="2" customWidth="1"/>
    <col min="10" max="11" width="4.6640625" style="2" customWidth="1"/>
    <col min="12" max="12" width="60.6640625" style="2" customWidth="1"/>
    <col min="13" max="13" width="7.6640625" style="2" customWidth="1"/>
    <col min="14" max="14" width="7.33203125" style="2" customWidth="1"/>
    <col min="15" max="15" width="8.6640625" style="2" customWidth="1"/>
    <col min="16" max="16" width="6.6640625" style="2" customWidth="1"/>
    <col min="17" max="18" width="8.6640625" style="2" customWidth="1"/>
    <col min="19" max="19" width="11.6640625" style="2" customWidth="1"/>
    <col min="20" max="16384" width="11.5546875" style="2"/>
  </cols>
  <sheetData>
    <row r="1" spans="1:19" ht="10.199999999999999" customHeight="1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1"/>
      <c r="O1" s="1"/>
      <c r="P1" s="1"/>
      <c r="Q1" s="1"/>
      <c r="R1" s="1"/>
      <c r="S1" s="1"/>
    </row>
    <row r="2" spans="1:19" ht="30" customHeight="1" x14ac:dyDescent="0.3">
      <c r="A2" s="70"/>
      <c r="B2" s="71" t="s">
        <v>84</v>
      </c>
      <c r="C2" s="94" t="s">
        <v>85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1"/>
      <c r="O2" s="1"/>
      <c r="P2" s="1"/>
      <c r="Q2" s="1"/>
      <c r="R2" s="1"/>
      <c r="S2" s="1"/>
    </row>
    <row r="3" spans="1:19" ht="30" customHeight="1" x14ac:dyDescent="0.3">
      <c r="A3" s="70"/>
      <c r="B3" s="70"/>
      <c r="C3" s="95" t="s">
        <v>82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  <c r="O3" s="1"/>
      <c r="P3" s="1"/>
      <c r="Q3" s="1"/>
      <c r="R3" s="1"/>
      <c r="S3" s="1"/>
    </row>
    <row r="5" spans="1:19" s="5" customFormat="1" ht="24" customHeight="1" x14ac:dyDescent="0.3">
      <c r="A5" s="3"/>
      <c r="B5" s="3" t="s">
        <v>0</v>
      </c>
      <c r="C5" s="4" t="s">
        <v>2</v>
      </c>
      <c r="D5" s="4" t="s">
        <v>1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K5" s="3"/>
      <c r="L5" s="3" t="s">
        <v>0</v>
      </c>
      <c r="M5" s="4" t="s">
        <v>2</v>
      </c>
      <c r="N5" s="4" t="s">
        <v>1</v>
      </c>
      <c r="O5" s="3" t="s">
        <v>3</v>
      </c>
      <c r="P5" s="3" t="s">
        <v>4</v>
      </c>
      <c r="Q5" s="3" t="s">
        <v>5</v>
      </c>
      <c r="R5" s="3" t="s">
        <v>8</v>
      </c>
      <c r="S5" s="3" t="s">
        <v>7</v>
      </c>
    </row>
    <row r="6" spans="1:19" x14ac:dyDescent="0.3">
      <c r="A6" s="79"/>
      <c r="B6" s="80" t="s">
        <v>86</v>
      </c>
      <c r="C6" s="87"/>
      <c r="D6" s="87"/>
      <c r="E6" s="87"/>
      <c r="F6" s="87"/>
      <c r="G6" s="87"/>
      <c r="H6" s="85"/>
      <c r="I6" s="88"/>
      <c r="K6" s="79"/>
      <c r="L6" s="80" t="s">
        <v>32</v>
      </c>
      <c r="M6" s="81"/>
      <c r="N6" s="82"/>
      <c r="O6" s="87"/>
      <c r="P6" s="87"/>
      <c r="Q6" s="87"/>
      <c r="R6" s="85"/>
      <c r="S6" s="88"/>
    </row>
    <row r="7" spans="1:19" x14ac:dyDescent="0.3">
      <c r="A7" s="17">
        <v>1</v>
      </c>
      <c r="B7" s="18" t="s">
        <v>87</v>
      </c>
      <c r="C7" s="89" t="s">
        <v>35</v>
      </c>
      <c r="D7" s="90" t="s">
        <v>88</v>
      </c>
      <c r="E7" s="12">
        <v>6.9</v>
      </c>
      <c r="F7" s="91">
        <v>0.45072463768115945</v>
      </c>
      <c r="G7" s="13">
        <v>3.79</v>
      </c>
      <c r="H7" s="92"/>
      <c r="I7" s="13">
        <f>G7*6*H7</f>
        <v>0</v>
      </c>
      <c r="K7" s="106">
        <v>56</v>
      </c>
      <c r="L7" s="104" t="s">
        <v>167</v>
      </c>
      <c r="M7" s="108" t="s">
        <v>11</v>
      </c>
      <c r="N7" s="110">
        <v>2013</v>
      </c>
      <c r="O7" s="100">
        <v>8.5</v>
      </c>
      <c r="P7" s="102">
        <v>0.29529411764705882</v>
      </c>
      <c r="Q7" s="114">
        <v>5.99</v>
      </c>
      <c r="R7" s="112"/>
      <c r="S7" s="118">
        <f>Q7*6*R7</f>
        <v>0</v>
      </c>
    </row>
    <row r="8" spans="1:19" x14ac:dyDescent="0.3">
      <c r="A8" s="17">
        <v>2</v>
      </c>
      <c r="B8" s="18" t="s">
        <v>89</v>
      </c>
      <c r="C8" s="89" t="s">
        <v>11</v>
      </c>
      <c r="D8" s="90" t="s">
        <v>88</v>
      </c>
      <c r="E8" s="12">
        <v>8.9</v>
      </c>
      <c r="F8" s="91">
        <v>0.43932584269662922</v>
      </c>
      <c r="G8" s="13">
        <v>4.99</v>
      </c>
      <c r="H8" s="92"/>
      <c r="I8" s="13">
        <f t="shared" ref="I8:I10" si="0">G8*6*H8</f>
        <v>0</v>
      </c>
      <c r="K8" s="107"/>
      <c r="L8" s="105"/>
      <c r="M8" s="109"/>
      <c r="N8" s="111"/>
      <c r="O8" s="101"/>
      <c r="P8" s="103"/>
      <c r="Q8" s="115"/>
      <c r="R8" s="113"/>
      <c r="S8" s="119"/>
    </row>
    <row r="9" spans="1:19" x14ac:dyDescent="0.3">
      <c r="A9" s="17">
        <v>3</v>
      </c>
      <c r="B9" s="18" t="s">
        <v>90</v>
      </c>
      <c r="C9" s="89" t="s">
        <v>10</v>
      </c>
      <c r="D9" s="90">
        <v>2017</v>
      </c>
      <c r="E9" s="12">
        <v>8.9</v>
      </c>
      <c r="F9" s="91">
        <v>0.43932584269662922</v>
      </c>
      <c r="G9" s="13">
        <v>4.99</v>
      </c>
      <c r="H9" s="92"/>
      <c r="I9" s="13">
        <f t="shared" si="0"/>
        <v>0</v>
      </c>
      <c r="K9" s="17">
        <v>57</v>
      </c>
      <c r="L9" s="18" t="s">
        <v>131</v>
      </c>
      <c r="M9" s="89" t="s">
        <v>10</v>
      </c>
      <c r="N9" s="90">
        <v>2014</v>
      </c>
      <c r="O9" s="12">
        <v>8.5</v>
      </c>
      <c r="P9" s="91">
        <v>0.29529411764705882</v>
      </c>
      <c r="Q9" s="13">
        <v>5.99</v>
      </c>
      <c r="R9" s="92"/>
      <c r="S9" s="14">
        <f>Q9*6*R9</f>
        <v>0</v>
      </c>
    </row>
    <row r="10" spans="1:19" x14ac:dyDescent="0.3">
      <c r="A10" s="17">
        <v>4</v>
      </c>
      <c r="B10" s="18" t="s">
        <v>91</v>
      </c>
      <c r="C10" s="89" t="s">
        <v>35</v>
      </c>
      <c r="D10" s="90" t="s">
        <v>88</v>
      </c>
      <c r="E10" s="12">
        <v>8.9</v>
      </c>
      <c r="F10" s="91">
        <v>0.43932584269662922</v>
      </c>
      <c r="G10" s="13">
        <v>4.99</v>
      </c>
      <c r="H10" s="92"/>
      <c r="I10" s="13">
        <f t="shared" si="0"/>
        <v>0</v>
      </c>
      <c r="K10" s="17">
        <v>58</v>
      </c>
      <c r="L10" s="18" t="s">
        <v>132</v>
      </c>
      <c r="M10" s="89" t="s">
        <v>35</v>
      </c>
      <c r="N10" s="90">
        <v>2017</v>
      </c>
      <c r="O10" s="12">
        <v>8.5</v>
      </c>
      <c r="P10" s="91">
        <v>0.29529411764705882</v>
      </c>
      <c r="Q10" s="13">
        <v>5.99</v>
      </c>
      <c r="R10" s="92"/>
      <c r="S10" s="14">
        <f t="shared" ref="S10:S13" si="1">Q10*6*R10</f>
        <v>0</v>
      </c>
    </row>
    <row r="11" spans="1:19" x14ac:dyDescent="0.3">
      <c r="A11" s="79"/>
      <c r="B11" s="80" t="s">
        <v>246</v>
      </c>
      <c r="C11" s="81"/>
      <c r="D11" s="82"/>
      <c r="E11" s="87"/>
      <c r="F11" s="87"/>
      <c r="G11" s="87"/>
      <c r="H11" s="85"/>
      <c r="I11" s="88"/>
      <c r="K11" s="17">
        <v>59</v>
      </c>
      <c r="L11" s="18" t="s">
        <v>133</v>
      </c>
      <c r="M11" s="89" t="s">
        <v>11</v>
      </c>
      <c r="N11" s="90">
        <v>2017</v>
      </c>
      <c r="O11" s="12">
        <v>14.5</v>
      </c>
      <c r="P11" s="91">
        <v>0.31103448275862067</v>
      </c>
      <c r="Q11" s="13">
        <v>9.99</v>
      </c>
      <c r="R11" s="92"/>
      <c r="S11" s="14">
        <f t="shared" si="1"/>
        <v>0</v>
      </c>
    </row>
    <row r="12" spans="1:19" x14ac:dyDescent="0.3">
      <c r="A12" s="106">
        <v>5</v>
      </c>
      <c r="B12" s="104" t="s">
        <v>123</v>
      </c>
      <c r="C12" s="108" t="s">
        <v>11</v>
      </c>
      <c r="D12" s="110" t="s">
        <v>15</v>
      </c>
      <c r="E12" s="100">
        <v>7.95</v>
      </c>
      <c r="F12" s="102">
        <v>0.24654088050314465</v>
      </c>
      <c r="G12" s="116">
        <v>5.99</v>
      </c>
      <c r="H12" s="112"/>
      <c r="I12" s="114">
        <f t="shared" ref="I12:I63" si="2">G12*6*H12</f>
        <v>0</v>
      </c>
      <c r="K12" s="17">
        <v>60</v>
      </c>
      <c r="L12" s="18" t="s">
        <v>33</v>
      </c>
      <c r="M12" s="89" t="s">
        <v>11</v>
      </c>
      <c r="N12" s="90">
        <v>2016</v>
      </c>
      <c r="O12" s="12">
        <v>21.9</v>
      </c>
      <c r="P12" s="91">
        <v>0.36529680365296796</v>
      </c>
      <c r="Q12" s="13">
        <v>13.9</v>
      </c>
      <c r="R12" s="92"/>
      <c r="S12" s="14">
        <f t="shared" si="1"/>
        <v>0</v>
      </c>
    </row>
    <row r="13" spans="1:19" x14ac:dyDescent="0.3">
      <c r="A13" s="107"/>
      <c r="B13" s="105"/>
      <c r="C13" s="109"/>
      <c r="D13" s="111"/>
      <c r="E13" s="101"/>
      <c r="F13" s="103"/>
      <c r="G13" s="117"/>
      <c r="H13" s="113"/>
      <c r="I13" s="115"/>
      <c r="K13" s="17">
        <v>61</v>
      </c>
      <c r="L13" s="18" t="s">
        <v>34</v>
      </c>
      <c r="M13" s="89" t="s">
        <v>11</v>
      </c>
      <c r="N13" s="90">
        <v>2016</v>
      </c>
      <c r="O13" s="12">
        <v>24.9</v>
      </c>
      <c r="P13" s="91">
        <v>0.32128514056224899</v>
      </c>
      <c r="Q13" s="13">
        <v>16.899999999999999</v>
      </c>
      <c r="R13" s="92"/>
      <c r="S13" s="14">
        <f t="shared" si="1"/>
        <v>0</v>
      </c>
    </row>
    <row r="14" spans="1:19" x14ac:dyDescent="0.3">
      <c r="A14" s="106">
        <v>6</v>
      </c>
      <c r="B14" s="104" t="s">
        <v>125</v>
      </c>
      <c r="C14" s="108" t="s">
        <v>35</v>
      </c>
      <c r="D14" s="110" t="s">
        <v>15</v>
      </c>
      <c r="E14" s="100">
        <v>7.95</v>
      </c>
      <c r="F14" s="102">
        <v>0.24654088050314465</v>
      </c>
      <c r="G14" s="116">
        <v>5.99</v>
      </c>
      <c r="H14" s="112"/>
      <c r="I14" s="114">
        <f t="shared" si="2"/>
        <v>0</v>
      </c>
      <c r="K14" s="79"/>
      <c r="L14" s="80" t="s">
        <v>83</v>
      </c>
      <c r="M14" s="81"/>
      <c r="N14" s="82"/>
      <c r="O14" s="87"/>
      <c r="P14" s="87"/>
      <c r="Q14" s="87"/>
      <c r="R14" s="85"/>
      <c r="S14" s="88"/>
    </row>
    <row r="15" spans="1:19" x14ac:dyDescent="0.3">
      <c r="A15" s="107"/>
      <c r="B15" s="105"/>
      <c r="C15" s="109"/>
      <c r="D15" s="111"/>
      <c r="E15" s="101"/>
      <c r="F15" s="103"/>
      <c r="G15" s="117"/>
      <c r="H15" s="113"/>
      <c r="I15" s="115"/>
      <c r="K15" s="17">
        <v>62</v>
      </c>
      <c r="L15" s="18" t="s">
        <v>134</v>
      </c>
      <c r="M15" s="89" t="s">
        <v>10</v>
      </c>
      <c r="N15" s="90">
        <v>2016</v>
      </c>
      <c r="O15" s="12">
        <v>8.9499999999999993</v>
      </c>
      <c r="P15" s="91">
        <v>0.21899441340782114</v>
      </c>
      <c r="Q15" s="13">
        <v>6.99</v>
      </c>
      <c r="R15" s="92"/>
      <c r="S15" s="14">
        <f>Q15*6*R15</f>
        <v>0</v>
      </c>
    </row>
    <row r="16" spans="1:19" x14ac:dyDescent="0.3">
      <c r="A16" s="106">
        <v>7</v>
      </c>
      <c r="B16" s="104" t="s">
        <v>124</v>
      </c>
      <c r="C16" s="108" t="s">
        <v>10</v>
      </c>
      <c r="D16" s="110" t="s">
        <v>15</v>
      </c>
      <c r="E16" s="100">
        <v>7.95</v>
      </c>
      <c r="F16" s="102">
        <v>0.24654088050314465</v>
      </c>
      <c r="G16" s="116">
        <v>5.99</v>
      </c>
      <c r="H16" s="112"/>
      <c r="I16" s="114">
        <f t="shared" ref="I16" si="3">G16*6*H16</f>
        <v>0</v>
      </c>
      <c r="K16" s="17">
        <v>63</v>
      </c>
      <c r="L16" s="18" t="s">
        <v>135</v>
      </c>
      <c r="M16" s="89" t="s">
        <v>11</v>
      </c>
      <c r="N16" s="90">
        <v>2016</v>
      </c>
      <c r="O16" s="12">
        <v>8.9499999999999993</v>
      </c>
      <c r="P16" s="91">
        <v>0.21899441340782114</v>
      </c>
      <c r="Q16" s="13">
        <v>6.99</v>
      </c>
      <c r="R16" s="92"/>
      <c r="S16" s="14">
        <f t="shared" ref="S16:S20" si="4">Q16*6*R16</f>
        <v>0</v>
      </c>
    </row>
    <row r="17" spans="1:19" x14ac:dyDescent="0.3">
      <c r="A17" s="107"/>
      <c r="B17" s="105"/>
      <c r="C17" s="109"/>
      <c r="D17" s="111"/>
      <c r="E17" s="101"/>
      <c r="F17" s="103"/>
      <c r="G17" s="117"/>
      <c r="H17" s="113"/>
      <c r="I17" s="115"/>
      <c r="K17" s="17">
        <v>64</v>
      </c>
      <c r="L17" s="18" t="s">
        <v>136</v>
      </c>
      <c r="M17" s="89" t="s">
        <v>10</v>
      </c>
      <c r="N17" s="90" t="s">
        <v>119</v>
      </c>
      <c r="O17" s="12">
        <v>12.9</v>
      </c>
      <c r="P17" s="91">
        <v>0.23255813953488372</v>
      </c>
      <c r="Q17" s="13">
        <v>9.9</v>
      </c>
      <c r="R17" s="92"/>
      <c r="S17" s="14">
        <f t="shared" si="4"/>
        <v>0</v>
      </c>
    </row>
    <row r="18" spans="1:19" x14ac:dyDescent="0.3">
      <c r="A18" s="79"/>
      <c r="B18" s="80" t="s">
        <v>258</v>
      </c>
      <c r="C18" s="81"/>
      <c r="D18" s="82"/>
      <c r="E18" s="87"/>
      <c r="F18" s="87"/>
      <c r="G18" s="87"/>
      <c r="H18" s="85"/>
      <c r="I18" s="88"/>
      <c r="K18" s="17">
        <v>65</v>
      </c>
      <c r="L18" s="18" t="s">
        <v>137</v>
      </c>
      <c r="M18" s="89" t="s">
        <v>11</v>
      </c>
      <c r="N18" s="90">
        <v>2016</v>
      </c>
      <c r="O18" s="12">
        <v>12.9</v>
      </c>
      <c r="P18" s="91">
        <v>0.23255813953488372</v>
      </c>
      <c r="Q18" s="13">
        <v>9.9</v>
      </c>
      <c r="R18" s="92"/>
      <c r="S18" s="14">
        <f t="shared" si="4"/>
        <v>0</v>
      </c>
    </row>
    <row r="19" spans="1:19" x14ac:dyDescent="0.3">
      <c r="A19" s="17">
        <v>8</v>
      </c>
      <c r="B19" s="18" t="s">
        <v>92</v>
      </c>
      <c r="C19" s="89" t="s">
        <v>10</v>
      </c>
      <c r="D19" s="90">
        <v>2016</v>
      </c>
      <c r="E19" s="12">
        <v>7.99</v>
      </c>
      <c r="F19" s="91">
        <v>0.62578222778473092</v>
      </c>
      <c r="G19" s="13">
        <v>2.99</v>
      </c>
      <c r="H19" s="92"/>
      <c r="I19" s="13">
        <f t="shared" si="2"/>
        <v>0</v>
      </c>
      <c r="K19" s="17">
        <v>66</v>
      </c>
      <c r="L19" s="18" t="s">
        <v>138</v>
      </c>
      <c r="M19" s="89" t="s">
        <v>10</v>
      </c>
      <c r="N19" s="90" t="s">
        <v>15</v>
      </c>
      <c r="O19" s="12">
        <v>9.9499999999999993</v>
      </c>
      <c r="P19" s="91">
        <v>0.29748743718592957</v>
      </c>
      <c r="Q19" s="13">
        <v>6.99</v>
      </c>
      <c r="R19" s="92"/>
      <c r="S19" s="14">
        <f t="shared" si="4"/>
        <v>0</v>
      </c>
    </row>
    <row r="20" spans="1:19" x14ac:dyDescent="0.3">
      <c r="A20" s="17">
        <v>9</v>
      </c>
      <c r="B20" s="18" t="s">
        <v>93</v>
      </c>
      <c r="C20" s="89" t="s">
        <v>10</v>
      </c>
      <c r="D20" s="90">
        <v>2016</v>
      </c>
      <c r="E20" s="12">
        <v>6.95</v>
      </c>
      <c r="F20" s="91">
        <v>0.45467625899280578</v>
      </c>
      <c r="G20" s="13">
        <v>3.79</v>
      </c>
      <c r="H20" s="92"/>
      <c r="I20" s="13">
        <f t="shared" si="2"/>
        <v>0</v>
      </c>
      <c r="K20" s="17">
        <v>67</v>
      </c>
      <c r="L20" s="18" t="s">
        <v>139</v>
      </c>
      <c r="M20" s="89" t="s">
        <v>35</v>
      </c>
      <c r="N20" s="90" t="s">
        <v>15</v>
      </c>
      <c r="O20" s="12">
        <v>10.95</v>
      </c>
      <c r="P20" s="91">
        <v>0.27031963470319625</v>
      </c>
      <c r="Q20" s="13">
        <v>7.99</v>
      </c>
      <c r="R20" s="92"/>
      <c r="S20" s="14">
        <f t="shared" si="4"/>
        <v>0</v>
      </c>
    </row>
    <row r="21" spans="1:19" x14ac:dyDescent="0.3">
      <c r="A21" s="17">
        <v>10</v>
      </c>
      <c r="B21" s="18" t="s">
        <v>94</v>
      </c>
      <c r="C21" s="89" t="s">
        <v>10</v>
      </c>
      <c r="D21" s="90" t="s">
        <v>95</v>
      </c>
      <c r="E21" s="12">
        <v>9.5</v>
      </c>
      <c r="F21" s="91">
        <v>0.57999999999999996</v>
      </c>
      <c r="G21" s="13">
        <v>3.99</v>
      </c>
      <c r="H21" s="92"/>
      <c r="I21" s="13">
        <f t="shared" si="2"/>
        <v>0</v>
      </c>
      <c r="K21" s="79"/>
      <c r="L21" s="80" t="s">
        <v>165</v>
      </c>
      <c r="M21" s="81"/>
      <c r="N21" s="82"/>
      <c r="O21" s="87"/>
      <c r="P21" s="87"/>
      <c r="Q21" s="87"/>
      <c r="R21" s="85"/>
      <c r="S21" s="88"/>
    </row>
    <row r="22" spans="1:19" x14ac:dyDescent="0.3">
      <c r="A22" s="17">
        <v>11</v>
      </c>
      <c r="B22" s="18" t="s">
        <v>96</v>
      </c>
      <c r="C22" s="89" t="s">
        <v>10</v>
      </c>
      <c r="D22" s="90">
        <v>2016</v>
      </c>
      <c r="E22" s="12">
        <v>6.95</v>
      </c>
      <c r="F22" s="91">
        <v>0.42589928057553955</v>
      </c>
      <c r="G22" s="13">
        <v>3.99</v>
      </c>
      <c r="H22" s="92"/>
      <c r="I22" s="13">
        <f t="shared" si="2"/>
        <v>0</v>
      </c>
      <c r="K22" s="17">
        <v>68</v>
      </c>
      <c r="L22" s="18" t="s">
        <v>140</v>
      </c>
      <c r="M22" s="89" t="s">
        <v>11</v>
      </c>
      <c r="N22" s="90" t="s">
        <v>88</v>
      </c>
      <c r="O22" s="12">
        <v>9</v>
      </c>
      <c r="P22" s="91">
        <v>0.55666666666666664</v>
      </c>
      <c r="Q22" s="13">
        <v>3.99</v>
      </c>
      <c r="R22" s="92"/>
      <c r="S22" s="14">
        <f t="shared" ref="S22:S32" si="5">Q22*6*R22</f>
        <v>0</v>
      </c>
    </row>
    <row r="23" spans="1:19" x14ac:dyDescent="0.3">
      <c r="A23" s="17">
        <v>12</v>
      </c>
      <c r="B23" s="18" t="s">
        <v>97</v>
      </c>
      <c r="C23" s="89" t="s">
        <v>10</v>
      </c>
      <c r="D23" s="90">
        <v>2013</v>
      </c>
      <c r="E23" s="12">
        <v>8.9</v>
      </c>
      <c r="F23" s="91">
        <v>0.43932584269662922</v>
      </c>
      <c r="G23" s="13">
        <v>4.99</v>
      </c>
      <c r="H23" s="92"/>
      <c r="I23" s="13">
        <f t="shared" si="2"/>
        <v>0</v>
      </c>
      <c r="K23" s="17">
        <v>69</v>
      </c>
      <c r="L23" s="18" t="s">
        <v>141</v>
      </c>
      <c r="M23" s="89" t="s">
        <v>11</v>
      </c>
      <c r="N23" s="90">
        <v>2016</v>
      </c>
      <c r="O23" s="12">
        <v>11</v>
      </c>
      <c r="P23" s="91">
        <v>0.63727272727272721</v>
      </c>
      <c r="Q23" s="13">
        <v>3.99</v>
      </c>
      <c r="R23" s="92"/>
      <c r="S23" s="14">
        <f t="shared" si="5"/>
        <v>0</v>
      </c>
    </row>
    <row r="24" spans="1:19" x14ac:dyDescent="0.3">
      <c r="A24" s="17">
        <v>13</v>
      </c>
      <c r="B24" s="18" t="s">
        <v>12</v>
      </c>
      <c r="C24" s="89" t="s">
        <v>10</v>
      </c>
      <c r="D24" s="90">
        <v>2012</v>
      </c>
      <c r="E24" s="12">
        <v>10.5</v>
      </c>
      <c r="F24" s="91">
        <v>0.52476190476190476</v>
      </c>
      <c r="G24" s="13">
        <v>4.99</v>
      </c>
      <c r="H24" s="92"/>
      <c r="I24" s="13">
        <f t="shared" si="2"/>
        <v>0</v>
      </c>
      <c r="K24" s="17">
        <v>70</v>
      </c>
      <c r="L24" s="18" t="s">
        <v>142</v>
      </c>
      <c r="M24" s="89" t="s">
        <v>11</v>
      </c>
      <c r="N24" s="90">
        <v>2016</v>
      </c>
      <c r="O24" s="12">
        <v>9</v>
      </c>
      <c r="P24" s="91">
        <v>0.44555555555555554</v>
      </c>
      <c r="Q24" s="13">
        <v>4.99</v>
      </c>
      <c r="R24" s="92"/>
      <c r="S24" s="14">
        <f t="shared" si="5"/>
        <v>0</v>
      </c>
    </row>
    <row r="25" spans="1:19" x14ac:dyDescent="0.3">
      <c r="A25" s="17">
        <v>14</v>
      </c>
      <c r="B25" s="18" t="s">
        <v>98</v>
      </c>
      <c r="C25" s="89" t="s">
        <v>10</v>
      </c>
      <c r="D25" s="90">
        <v>2012</v>
      </c>
      <c r="E25" s="12">
        <v>8.9</v>
      </c>
      <c r="F25" s="91">
        <v>0.43932584269662922</v>
      </c>
      <c r="G25" s="13">
        <v>4.99</v>
      </c>
      <c r="H25" s="92"/>
      <c r="I25" s="13">
        <f t="shared" si="2"/>
        <v>0</v>
      </c>
      <c r="K25" s="17">
        <v>71</v>
      </c>
      <c r="L25" s="18" t="s">
        <v>143</v>
      </c>
      <c r="M25" s="89" t="s">
        <v>11</v>
      </c>
      <c r="N25" s="90">
        <v>2017</v>
      </c>
      <c r="O25" s="12">
        <v>9</v>
      </c>
      <c r="P25" s="91">
        <v>0.33444444444444443</v>
      </c>
      <c r="Q25" s="13">
        <v>5.99</v>
      </c>
      <c r="R25" s="92"/>
      <c r="S25" s="14">
        <f t="shared" si="5"/>
        <v>0</v>
      </c>
    </row>
    <row r="26" spans="1:19" x14ac:dyDescent="0.3">
      <c r="A26" s="17">
        <v>15</v>
      </c>
      <c r="B26" s="18" t="s">
        <v>99</v>
      </c>
      <c r="C26" s="89" t="s">
        <v>10</v>
      </c>
      <c r="D26" s="90" t="s">
        <v>88</v>
      </c>
      <c r="E26" s="12">
        <v>7.99</v>
      </c>
      <c r="F26" s="91">
        <v>0.37546933667083854</v>
      </c>
      <c r="G26" s="13">
        <v>4.99</v>
      </c>
      <c r="H26" s="92"/>
      <c r="I26" s="13">
        <f t="shared" si="2"/>
        <v>0</v>
      </c>
      <c r="K26" s="17">
        <v>72</v>
      </c>
      <c r="L26" s="18" t="s">
        <v>144</v>
      </c>
      <c r="M26" s="89" t="s">
        <v>10</v>
      </c>
      <c r="N26" s="90">
        <v>2017</v>
      </c>
      <c r="O26" s="12">
        <v>9.9</v>
      </c>
      <c r="P26" s="91">
        <v>0.39494949494949494</v>
      </c>
      <c r="Q26" s="13">
        <v>5.99</v>
      </c>
      <c r="R26" s="92"/>
      <c r="S26" s="14">
        <f t="shared" si="5"/>
        <v>0</v>
      </c>
    </row>
    <row r="27" spans="1:19" x14ac:dyDescent="0.3">
      <c r="A27" s="17">
        <v>16</v>
      </c>
      <c r="B27" s="18" t="s">
        <v>100</v>
      </c>
      <c r="C27" s="89" t="s">
        <v>10</v>
      </c>
      <c r="D27" s="90" t="s">
        <v>17</v>
      </c>
      <c r="E27" s="12">
        <v>11.9</v>
      </c>
      <c r="F27" s="91">
        <v>0.49663865546218489</v>
      </c>
      <c r="G27" s="13">
        <v>5.99</v>
      </c>
      <c r="H27" s="92"/>
      <c r="I27" s="13">
        <f t="shared" si="2"/>
        <v>0</v>
      </c>
      <c r="K27" s="17">
        <v>73</v>
      </c>
      <c r="L27" s="18" t="s">
        <v>36</v>
      </c>
      <c r="M27" s="89" t="s">
        <v>11</v>
      </c>
      <c r="N27" s="90">
        <v>2017</v>
      </c>
      <c r="O27" s="12">
        <v>12.9</v>
      </c>
      <c r="P27" s="91">
        <v>0.38062015503875968</v>
      </c>
      <c r="Q27" s="13">
        <v>7.99</v>
      </c>
      <c r="R27" s="92"/>
      <c r="S27" s="14">
        <f t="shared" si="5"/>
        <v>0</v>
      </c>
    </row>
    <row r="28" spans="1:19" x14ac:dyDescent="0.3">
      <c r="A28" s="17">
        <v>17</v>
      </c>
      <c r="B28" s="18" t="s">
        <v>101</v>
      </c>
      <c r="C28" s="89" t="s">
        <v>10</v>
      </c>
      <c r="D28" s="90">
        <v>2013</v>
      </c>
      <c r="E28" s="12">
        <v>12.9</v>
      </c>
      <c r="F28" s="91">
        <v>0.53565891472868221</v>
      </c>
      <c r="G28" s="13">
        <v>5.99</v>
      </c>
      <c r="H28" s="92"/>
      <c r="I28" s="13">
        <f t="shared" si="2"/>
        <v>0</v>
      </c>
      <c r="K28" s="17">
        <v>74</v>
      </c>
      <c r="L28" s="18" t="s">
        <v>37</v>
      </c>
      <c r="M28" s="89" t="s">
        <v>11</v>
      </c>
      <c r="N28" s="90">
        <v>2016</v>
      </c>
      <c r="O28" s="12">
        <v>15</v>
      </c>
      <c r="P28" s="91">
        <v>0.47</v>
      </c>
      <c r="Q28" s="13">
        <v>7.95</v>
      </c>
      <c r="R28" s="92"/>
      <c r="S28" s="14">
        <f t="shared" si="5"/>
        <v>0</v>
      </c>
    </row>
    <row r="29" spans="1:19" ht="14.4" customHeight="1" x14ac:dyDescent="0.3">
      <c r="A29" s="17">
        <v>18</v>
      </c>
      <c r="B29" s="18" t="s">
        <v>13</v>
      </c>
      <c r="C29" s="89" t="s">
        <v>10</v>
      </c>
      <c r="D29" s="90">
        <v>2015</v>
      </c>
      <c r="E29" s="12">
        <v>9.9</v>
      </c>
      <c r="F29" s="91">
        <v>0.29393939393939394</v>
      </c>
      <c r="G29" s="13">
        <v>6.99</v>
      </c>
      <c r="H29" s="92"/>
      <c r="I29" s="13">
        <f t="shared" si="2"/>
        <v>0</v>
      </c>
      <c r="K29" s="17">
        <v>75</v>
      </c>
      <c r="L29" s="18" t="s">
        <v>38</v>
      </c>
      <c r="M29" s="89" t="s">
        <v>10</v>
      </c>
      <c r="N29" s="90">
        <v>2016</v>
      </c>
      <c r="O29" s="12">
        <v>15</v>
      </c>
      <c r="P29" s="91">
        <v>0.47</v>
      </c>
      <c r="Q29" s="13">
        <v>7.95</v>
      </c>
      <c r="R29" s="92"/>
      <c r="S29" s="14">
        <f t="shared" si="5"/>
        <v>0</v>
      </c>
    </row>
    <row r="30" spans="1:19" x14ac:dyDescent="0.3">
      <c r="A30" s="17">
        <v>19</v>
      </c>
      <c r="B30" s="18" t="s">
        <v>14</v>
      </c>
      <c r="C30" s="89" t="s">
        <v>10</v>
      </c>
      <c r="D30" s="90" t="s">
        <v>17</v>
      </c>
      <c r="E30" s="12">
        <v>12</v>
      </c>
      <c r="F30" s="91">
        <v>0.41749999999999998</v>
      </c>
      <c r="G30" s="13">
        <v>6.99</v>
      </c>
      <c r="H30" s="92"/>
      <c r="I30" s="13">
        <f t="shared" si="2"/>
        <v>0</v>
      </c>
      <c r="K30" s="17">
        <v>76</v>
      </c>
      <c r="L30" s="18" t="s">
        <v>145</v>
      </c>
      <c r="M30" s="89" t="s">
        <v>11</v>
      </c>
      <c r="N30" s="90">
        <v>2017</v>
      </c>
      <c r="O30" s="12">
        <v>9.9</v>
      </c>
      <c r="P30" s="91">
        <v>0.49595959595959593</v>
      </c>
      <c r="Q30" s="13">
        <v>4.99</v>
      </c>
      <c r="R30" s="92"/>
      <c r="S30" s="14">
        <f t="shared" si="5"/>
        <v>0</v>
      </c>
    </row>
    <row r="31" spans="1:19" x14ac:dyDescent="0.3">
      <c r="A31" s="17">
        <v>20</v>
      </c>
      <c r="B31" s="18" t="s">
        <v>102</v>
      </c>
      <c r="C31" s="89" t="s">
        <v>10</v>
      </c>
      <c r="D31" s="90" t="s">
        <v>95</v>
      </c>
      <c r="E31" s="12">
        <v>12.9</v>
      </c>
      <c r="F31" s="91">
        <v>0.38062015503875968</v>
      </c>
      <c r="G31" s="13">
        <v>7.99</v>
      </c>
      <c r="H31" s="92"/>
      <c r="I31" s="13">
        <f t="shared" si="2"/>
        <v>0</v>
      </c>
      <c r="K31" s="17">
        <v>77</v>
      </c>
      <c r="L31" s="18" t="s">
        <v>146</v>
      </c>
      <c r="M31" s="89" t="s">
        <v>11</v>
      </c>
      <c r="N31" s="90">
        <v>2017</v>
      </c>
      <c r="O31" s="12">
        <v>11</v>
      </c>
      <c r="P31" s="91">
        <v>0.45545454545454545</v>
      </c>
      <c r="Q31" s="13">
        <v>5.99</v>
      </c>
      <c r="R31" s="92"/>
      <c r="S31" s="14">
        <f t="shared" si="5"/>
        <v>0</v>
      </c>
    </row>
    <row r="32" spans="1:19" x14ac:dyDescent="0.3">
      <c r="A32" s="17">
        <v>21</v>
      </c>
      <c r="B32" s="18" t="s">
        <v>16</v>
      </c>
      <c r="C32" s="89" t="s">
        <v>10</v>
      </c>
      <c r="D32" s="90">
        <v>2016</v>
      </c>
      <c r="E32" s="12">
        <v>15.9</v>
      </c>
      <c r="F32" s="91">
        <v>0.37735849056603771</v>
      </c>
      <c r="G32" s="13">
        <v>9.9</v>
      </c>
      <c r="H32" s="92"/>
      <c r="I32" s="13">
        <f t="shared" si="2"/>
        <v>0</v>
      </c>
      <c r="K32" s="17">
        <v>78</v>
      </c>
      <c r="L32" s="18" t="s">
        <v>146</v>
      </c>
      <c r="M32" s="89" t="s">
        <v>35</v>
      </c>
      <c r="N32" s="90">
        <v>2017</v>
      </c>
      <c r="O32" s="12">
        <v>9.9</v>
      </c>
      <c r="P32" s="91">
        <v>0.49595959595959593</v>
      </c>
      <c r="Q32" s="13">
        <v>4.99</v>
      </c>
      <c r="R32" s="92"/>
      <c r="S32" s="14">
        <f t="shared" si="5"/>
        <v>0</v>
      </c>
    </row>
    <row r="33" spans="1:19" x14ac:dyDescent="0.3">
      <c r="A33" s="17">
        <v>22</v>
      </c>
      <c r="B33" s="18" t="s">
        <v>103</v>
      </c>
      <c r="C33" s="89" t="s">
        <v>10</v>
      </c>
      <c r="D33" s="90" t="s">
        <v>17</v>
      </c>
      <c r="E33" s="12">
        <v>14.9</v>
      </c>
      <c r="F33" s="91">
        <v>0.20134228187919462</v>
      </c>
      <c r="G33" s="13">
        <v>11.9</v>
      </c>
      <c r="H33" s="92"/>
      <c r="I33" s="13">
        <f t="shared" si="2"/>
        <v>0</v>
      </c>
      <c r="K33" s="79"/>
      <c r="L33" s="80" t="s">
        <v>43</v>
      </c>
      <c r="M33" s="81"/>
      <c r="N33" s="82"/>
      <c r="O33" s="87"/>
      <c r="P33" s="87"/>
      <c r="Q33" s="87"/>
      <c r="R33" s="85"/>
      <c r="S33" s="88"/>
    </row>
    <row r="34" spans="1:19" x14ac:dyDescent="0.3">
      <c r="A34" s="17">
        <v>23</v>
      </c>
      <c r="B34" s="18" t="s">
        <v>104</v>
      </c>
      <c r="C34" s="89" t="s">
        <v>10</v>
      </c>
      <c r="D34" s="90">
        <v>2010</v>
      </c>
      <c r="E34" s="12">
        <v>17.899999999999999</v>
      </c>
      <c r="F34" s="91">
        <v>0.33519553072625691</v>
      </c>
      <c r="G34" s="13">
        <v>11.9</v>
      </c>
      <c r="H34" s="92"/>
      <c r="I34" s="13">
        <f t="shared" si="2"/>
        <v>0</v>
      </c>
      <c r="K34" s="17">
        <v>79</v>
      </c>
      <c r="L34" s="18" t="s">
        <v>147</v>
      </c>
      <c r="M34" s="89" t="s">
        <v>11</v>
      </c>
      <c r="N34" s="90">
        <v>2016</v>
      </c>
      <c r="O34" s="12">
        <v>10.5</v>
      </c>
      <c r="P34" s="91">
        <v>0.33428571428571424</v>
      </c>
      <c r="Q34" s="13">
        <v>6.99</v>
      </c>
      <c r="R34" s="92"/>
      <c r="S34" s="14">
        <f t="shared" ref="S34:S65" si="6">Q34*6*R34</f>
        <v>0</v>
      </c>
    </row>
    <row r="35" spans="1:19" x14ac:dyDescent="0.3">
      <c r="A35" s="17">
        <v>24</v>
      </c>
      <c r="B35" s="18" t="s">
        <v>18</v>
      </c>
      <c r="C35" s="89" t="s">
        <v>10</v>
      </c>
      <c r="D35" s="90">
        <v>2016</v>
      </c>
      <c r="E35" s="12">
        <v>19.899999999999999</v>
      </c>
      <c r="F35" s="91">
        <v>0.35175879396984916</v>
      </c>
      <c r="G35" s="13">
        <v>12.9</v>
      </c>
      <c r="H35" s="92"/>
      <c r="I35" s="13">
        <f t="shared" si="2"/>
        <v>0</v>
      </c>
      <c r="K35" s="17">
        <v>80</v>
      </c>
      <c r="L35" s="18" t="s">
        <v>148</v>
      </c>
      <c r="M35" s="89" t="s">
        <v>11</v>
      </c>
      <c r="N35" s="90">
        <v>2016</v>
      </c>
      <c r="O35" s="12">
        <v>13.9</v>
      </c>
      <c r="P35" s="91">
        <v>0.35323741007194243</v>
      </c>
      <c r="Q35" s="13">
        <v>8.99</v>
      </c>
      <c r="R35" s="92"/>
      <c r="S35" s="14">
        <f t="shared" si="6"/>
        <v>0</v>
      </c>
    </row>
    <row r="36" spans="1:19" x14ac:dyDescent="0.3">
      <c r="A36" s="17">
        <v>25</v>
      </c>
      <c r="B36" s="18" t="s">
        <v>19</v>
      </c>
      <c r="C36" s="89" t="s">
        <v>10</v>
      </c>
      <c r="D36" s="90" t="s">
        <v>17</v>
      </c>
      <c r="E36" s="12">
        <v>21</v>
      </c>
      <c r="F36" s="91">
        <v>0.33809523809523806</v>
      </c>
      <c r="G36" s="13">
        <v>13.9</v>
      </c>
      <c r="H36" s="92"/>
      <c r="I36" s="13">
        <f t="shared" si="2"/>
        <v>0</v>
      </c>
      <c r="K36" s="17">
        <v>81</v>
      </c>
      <c r="L36" s="18" t="s">
        <v>149</v>
      </c>
      <c r="M36" s="89" t="s">
        <v>11</v>
      </c>
      <c r="N36" s="90" t="s">
        <v>17</v>
      </c>
      <c r="O36" s="12">
        <v>18</v>
      </c>
      <c r="P36" s="91">
        <v>0.22777777777777775</v>
      </c>
      <c r="Q36" s="13">
        <v>13.9</v>
      </c>
      <c r="R36" s="92"/>
      <c r="S36" s="14">
        <f t="shared" si="6"/>
        <v>0</v>
      </c>
    </row>
    <row r="37" spans="1:19" x14ac:dyDescent="0.3">
      <c r="A37" s="17">
        <v>26</v>
      </c>
      <c r="B37" s="18" t="s">
        <v>20</v>
      </c>
      <c r="C37" s="89" t="s">
        <v>10</v>
      </c>
      <c r="D37" s="90">
        <v>2016</v>
      </c>
      <c r="E37" s="12">
        <v>25</v>
      </c>
      <c r="F37" s="91">
        <v>0.28400000000000003</v>
      </c>
      <c r="G37" s="13">
        <v>17.899999999999999</v>
      </c>
      <c r="H37" s="92"/>
      <c r="I37" s="13">
        <f t="shared" si="2"/>
        <v>0</v>
      </c>
      <c r="K37" s="79"/>
      <c r="L37" s="80" t="s">
        <v>259</v>
      </c>
      <c r="M37" s="81"/>
      <c r="N37" s="82"/>
      <c r="O37" s="87"/>
      <c r="P37" s="87"/>
      <c r="Q37" s="87"/>
      <c r="R37" s="85"/>
      <c r="S37" s="88"/>
    </row>
    <row r="38" spans="1:19" x14ac:dyDescent="0.3">
      <c r="A38" s="79"/>
      <c r="B38" s="80" t="s">
        <v>261</v>
      </c>
      <c r="C38" s="81"/>
      <c r="D38" s="82"/>
      <c r="E38" s="87"/>
      <c r="F38" s="87"/>
      <c r="G38" s="87"/>
      <c r="H38" s="85"/>
      <c r="I38" s="88"/>
      <c r="K38" s="17">
        <v>82</v>
      </c>
      <c r="L38" s="18" t="s">
        <v>150</v>
      </c>
      <c r="M38" s="89" t="s">
        <v>10</v>
      </c>
      <c r="N38" s="90" t="s">
        <v>88</v>
      </c>
      <c r="O38" s="12">
        <v>8.9</v>
      </c>
      <c r="P38" s="91">
        <v>0.55168539325842691</v>
      </c>
      <c r="Q38" s="13">
        <v>3.99</v>
      </c>
      <c r="R38" s="92"/>
      <c r="S38" s="14">
        <f t="shared" si="6"/>
        <v>0</v>
      </c>
    </row>
    <row r="39" spans="1:19" ht="14.4" customHeight="1" x14ac:dyDescent="0.3">
      <c r="A39" s="17">
        <v>27</v>
      </c>
      <c r="B39" s="18" t="s">
        <v>105</v>
      </c>
      <c r="C39" s="89" t="s">
        <v>11</v>
      </c>
      <c r="D39" s="90" t="s">
        <v>88</v>
      </c>
      <c r="E39" s="12">
        <v>6.95</v>
      </c>
      <c r="F39" s="91">
        <v>0.56978417266187054</v>
      </c>
      <c r="G39" s="13">
        <v>2.99</v>
      </c>
      <c r="H39" s="92"/>
      <c r="I39" s="13">
        <f t="shared" si="2"/>
        <v>0</v>
      </c>
      <c r="K39" s="17">
        <v>83</v>
      </c>
      <c r="L39" s="18" t="s">
        <v>151</v>
      </c>
      <c r="M39" s="89" t="s">
        <v>10</v>
      </c>
      <c r="N39" s="90" t="s">
        <v>88</v>
      </c>
      <c r="O39" s="12">
        <v>9.9</v>
      </c>
      <c r="P39" s="91">
        <v>0.59696969696969693</v>
      </c>
      <c r="Q39" s="13">
        <v>3.99</v>
      </c>
      <c r="R39" s="92"/>
      <c r="S39" s="14">
        <f t="shared" si="6"/>
        <v>0</v>
      </c>
    </row>
    <row r="40" spans="1:19" x14ac:dyDescent="0.3">
      <c r="A40" s="17">
        <v>28</v>
      </c>
      <c r="B40" s="18" t="s">
        <v>106</v>
      </c>
      <c r="C40" s="89" t="s">
        <v>11</v>
      </c>
      <c r="D40" s="90">
        <v>2013</v>
      </c>
      <c r="E40" s="12">
        <v>6.95</v>
      </c>
      <c r="F40" s="91">
        <v>0.42589928057553955</v>
      </c>
      <c r="G40" s="13">
        <v>3.99</v>
      </c>
      <c r="H40" s="92"/>
      <c r="I40" s="13">
        <f t="shared" si="2"/>
        <v>0</v>
      </c>
      <c r="K40" s="17">
        <v>84</v>
      </c>
      <c r="L40" s="18" t="s">
        <v>39</v>
      </c>
      <c r="M40" s="89" t="s">
        <v>11</v>
      </c>
      <c r="N40" s="90" t="s">
        <v>17</v>
      </c>
      <c r="O40" s="12">
        <v>11.9</v>
      </c>
      <c r="P40" s="91">
        <v>0.58067226890756307</v>
      </c>
      <c r="Q40" s="13">
        <v>4.99</v>
      </c>
      <c r="R40" s="92"/>
      <c r="S40" s="14">
        <f t="shared" si="6"/>
        <v>0</v>
      </c>
    </row>
    <row r="41" spans="1:19" x14ac:dyDescent="0.3">
      <c r="A41" s="17">
        <v>29</v>
      </c>
      <c r="B41" s="18" t="s">
        <v>107</v>
      </c>
      <c r="C41" s="89" t="s">
        <v>35</v>
      </c>
      <c r="D41" s="90" t="s">
        <v>88</v>
      </c>
      <c r="E41" s="12">
        <v>7.99</v>
      </c>
      <c r="F41" s="91">
        <v>0.50062578222778475</v>
      </c>
      <c r="G41" s="13">
        <v>3.99</v>
      </c>
      <c r="H41" s="92"/>
      <c r="I41" s="13">
        <f t="shared" si="2"/>
        <v>0</v>
      </c>
      <c r="K41" s="17">
        <v>85</v>
      </c>
      <c r="L41" s="18" t="s">
        <v>152</v>
      </c>
      <c r="M41" s="89" t="s">
        <v>11</v>
      </c>
      <c r="N41" s="90">
        <v>2016</v>
      </c>
      <c r="O41" s="12">
        <v>11</v>
      </c>
      <c r="P41" s="91">
        <v>0.54636363636363638</v>
      </c>
      <c r="Q41" s="13">
        <v>4.99</v>
      </c>
      <c r="R41" s="92"/>
      <c r="S41" s="14">
        <f t="shared" si="6"/>
        <v>0</v>
      </c>
    </row>
    <row r="42" spans="1:19" x14ac:dyDescent="0.3">
      <c r="A42" s="17">
        <v>30</v>
      </c>
      <c r="B42" s="18" t="s">
        <v>108</v>
      </c>
      <c r="C42" s="89" t="s">
        <v>11</v>
      </c>
      <c r="D42" s="90" t="s">
        <v>9</v>
      </c>
      <c r="E42" s="12">
        <v>7.99</v>
      </c>
      <c r="F42" s="91">
        <v>0.50062578222778475</v>
      </c>
      <c r="G42" s="13">
        <v>3.99</v>
      </c>
      <c r="H42" s="92"/>
      <c r="I42" s="13">
        <f t="shared" si="2"/>
        <v>0</v>
      </c>
      <c r="K42" s="17">
        <v>86</v>
      </c>
      <c r="L42" s="18" t="s">
        <v>40</v>
      </c>
      <c r="M42" s="89" t="s">
        <v>11</v>
      </c>
      <c r="N42" s="90" t="s">
        <v>17</v>
      </c>
      <c r="O42" s="12">
        <v>12.9</v>
      </c>
      <c r="P42" s="91">
        <v>0.53565891472868221</v>
      </c>
      <c r="Q42" s="13">
        <v>5.99</v>
      </c>
      <c r="R42" s="92"/>
      <c r="S42" s="14">
        <f t="shared" si="6"/>
        <v>0</v>
      </c>
    </row>
    <row r="43" spans="1:19" x14ac:dyDescent="0.3">
      <c r="A43" s="17">
        <v>31</v>
      </c>
      <c r="B43" s="18" t="s">
        <v>109</v>
      </c>
      <c r="C43" s="89" t="s">
        <v>11</v>
      </c>
      <c r="D43" s="90">
        <v>2013</v>
      </c>
      <c r="E43" s="12">
        <v>8.9499999999999993</v>
      </c>
      <c r="F43" s="91">
        <v>0.55418994413407818</v>
      </c>
      <c r="G43" s="13">
        <v>3.99</v>
      </c>
      <c r="H43" s="92"/>
      <c r="I43" s="13">
        <f t="shared" si="2"/>
        <v>0</v>
      </c>
      <c r="K43" s="17">
        <v>87</v>
      </c>
      <c r="L43" s="18" t="s">
        <v>41</v>
      </c>
      <c r="M43" s="89" t="s">
        <v>11</v>
      </c>
      <c r="N43" s="90" t="s">
        <v>17</v>
      </c>
      <c r="O43" s="12">
        <v>11.9</v>
      </c>
      <c r="P43" s="91">
        <v>0.4126050420168067</v>
      </c>
      <c r="Q43" s="13">
        <v>6.99</v>
      </c>
      <c r="R43" s="92"/>
      <c r="S43" s="14">
        <f t="shared" si="6"/>
        <v>0</v>
      </c>
    </row>
    <row r="44" spans="1:19" x14ac:dyDescent="0.3">
      <c r="A44" s="17">
        <v>32</v>
      </c>
      <c r="B44" s="18" t="s">
        <v>110</v>
      </c>
      <c r="C44" s="89" t="s">
        <v>11</v>
      </c>
      <c r="D44" s="90">
        <v>2016</v>
      </c>
      <c r="E44" s="12">
        <v>9.9</v>
      </c>
      <c r="F44" s="91">
        <v>0.49595959595959593</v>
      </c>
      <c r="G44" s="13">
        <v>4.99</v>
      </c>
      <c r="H44" s="92"/>
      <c r="I44" s="13">
        <f t="shared" si="2"/>
        <v>0</v>
      </c>
      <c r="K44" s="17">
        <v>88</v>
      </c>
      <c r="L44" s="18" t="s">
        <v>153</v>
      </c>
      <c r="M44" s="89" t="s">
        <v>11</v>
      </c>
      <c r="N44" s="90">
        <v>2016</v>
      </c>
      <c r="O44" s="12">
        <v>12.9</v>
      </c>
      <c r="P44" s="91">
        <v>0.38062015503875968</v>
      </c>
      <c r="Q44" s="13">
        <v>7.99</v>
      </c>
      <c r="R44" s="92"/>
      <c r="S44" s="14">
        <f t="shared" si="6"/>
        <v>0</v>
      </c>
    </row>
    <row r="45" spans="1:19" x14ac:dyDescent="0.3">
      <c r="A45" s="17">
        <v>33</v>
      </c>
      <c r="B45" s="18" t="s">
        <v>111</v>
      </c>
      <c r="C45" s="89" t="s">
        <v>11</v>
      </c>
      <c r="D45" s="90">
        <v>2014</v>
      </c>
      <c r="E45" s="12">
        <v>8.9</v>
      </c>
      <c r="F45" s="91">
        <v>0.43932584269662922</v>
      </c>
      <c r="G45" s="13">
        <v>4.99</v>
      </c>
      <c r="H45" s="92"/>
      <c r="I45" s="13">
        <f t="shared" si="2"/>
        <v>0</v>
      </c>
      <c r="K45" s="17">
        <v>89</v>
      </c>
      <c r="L45" s="18" t="s">
        <v>42</v>
      </c>
      <c r="M45" s="89" t="s">
        <v>11</v>
      </c>
      <c r="N45" s="90">
        <v>2016</v>
      </c>
      <c r="O45" s="12">
        <v>29.9</v>
      </c>
      <c r="P45" s="91">
        <v>0.33444816053511706</v>
      </c>
      <c r="Q45" s="13">
        <v>19.899999999999999</v>
      </c>
      <c r="R45" s="92"/>
      <c r="S45" s="14">
        <f t="shared" si="6"/>
        <v>0</v>
      </c>
    </row>
    <row r="46" spans="1:19" x14ac:dyDescent="0.3">
      <c r="A46" s="17">
        <v>34</v>
      </c>
      <c r="B46" s="18" t="s">
        <v>112</v>
      </c>
      <c r="C46" s="89" t="s">
        <v>11</v>
      </c>
      <c r="D46" s="90">
        <v>2014</v>
      </c>
      <c r="E46" s="12">
        <v>8.9499999999999993</v>
      </c>
      <c r="F46" s="91">
        <v>0.44245810055865914</v>
      </c>
      <c r="G46" s="13">
        <v>4.99</v>
      </c>
      <c r="H46" s="92"/>
      <c r="I46" s="13">
        <f t="shared" si="2"/>
        <v>0</v>
      </c>
      <c r="K46" s="17">
        <v>90</v>
      </c>
      <c r="L46" s="18" t="s">
        <v>154</v>
      </c>
      <c r="M46" s="89" t="s">
        <v>11</v>
      </c>
      <c r="N46" s="90" t="s">
        <v>88</v>
      </c>
      <c r="O46" s="12">
        <v>11.9</v>
      </c>
      <c r="P46" s="91">
        <v>0.49663865546218489</v>
      </c>
      <c r="Q46" s="13">
        <v>5.99</v>
      </c>
      <c r="R46" s="92"/>
      <c r="S46" s="14">
        <f t="shared" si="6"/>
        <v>0</v>
      </c>
    </row>
    <row r="47" spans="1:19" x14ac:dyDescent="0.3">
      <c r="A47" s="17">
        <v>35</v>
      </c>
      <c r="B47" s="18" t="s">
        <v>24</v>
      </c>
      <c r="C47" s="89" t="s">
        <v>11</v>
      </c>
      <c r="D47" s="90" t="s">
        <v>23</v>
      </c>
      <c r="E47" s="12">
        <v>8.6</v>
      </c>
      <c r="F47" s="91">
        <v>0.41976744186046505</v>
      </c>
      <c r="G47" s="13">
        <v>4.99</v>
      </c>
      <c r="H47" s="92"/>
      <c r="I47" s="13">
        <f t="shared" si="2"/>
        <v>0</v>
      </c>
      <c r="K47" s="17">
        <v>91</v>
      </c>
      <c r="L47" s="18" t="s">
        <v>164</v>
      </c>
      <c r="M47" s="89" t="s">
        <v>11</v>
      </c>
      <c r="N47" s="90">
        <v>2017</v>
      </c>
      <c r="O47" s="12">
        <v>11.9</v>
      </c>
      <c r="P47" s="91">
        <v>0.49663865546218489</v>
      </c>
      <c r="Q47" s="13">
        <v>5.99</v>
      </c>
      <c r="R47" s="92"/>
      <c r="S47" s="14">
        <f t="shared" si="6"/>
        <v>0</v>
      </c>
    </row>
    <row r="48" spans="1:19" x14ac:dyDescent="0.3">
      <c r="A48" s="17">
        <v>36</v>
      </c>
      <c r="B48" s="18" t="s">
        <v>22</v>
      </c>
      <c r="C48" s="89" t="s">
        <v>11</v>
      </c>
      <c r="D48" s="90" t="s">
        <v>113</v>
      </c>
      <c r="E48" s="12">
        <v>7.95</v>
      </c>
      <c r="F48" s="91">
        <v>0.37232704402515721</v>
      </c>
      <c r="G48" s="13">
        <v>4.99</v>
      </c>
      <c r="H48" s="92"/>
      <c r="I48" s="13">
        <f t="shared" si="2"/>
        <v>0</v>
      </c>
      <c r="K48" s="79"/>
      <c r="L48" s="80" t="s">
        <v>260</v>
      </c>
      <c r="M48" s="81"/>
      <c r="N48" s="82"/>
      <c r="O48" s="87"/>
      <c r="P48" s="87"/>
      <c r="Q48" s="87"/>
      <c r="R48" s="85"/>
      <c r="S48" s="88"/>
    </row>
    <row r="49" spans="1:19" x14ac:dyDescent="0.3">
      <c r="A49" s="17">
        <v>37</v>
      </c>
      <c r="B49" s="18" t="s">
        <v>94</v>
      </c>
      <c r="C49" s="89" t="s">
        <v>11</v>
      </c>
      <c r="D49" s="90">
        <v>2010</v>
      </c>
      <c r="E49" s="12">
        <v>8.5</v>
      </c>
      <c r="F49" s="91">
        <v>0.4129411764705882</v>
      </c>
      <c r="G49" s="13">
        <v>4.99</v>
      </c>
      <c r="H49" s="92"/>
      <c r="I49" s="13">
        <f t="shared" si="2"/>
        <v>0</v>
      </c>
      <c r="K49" s="17">
        <v>92</v>
      </c>
      <c r="L49" s="18" t="s">
        <v>155</v>
      </c>
      <c r="M49" s="89" t="s">
        <v>10</v>
      </c>
      <c r="N49" s="90" t="s">
        <v>88</v>
      </c>
      <c r="O49" s="12">
        <v>9.5</v>
      </c>
      <c r="P49" s="91">
        <v>0.47473684210526312</v>
      </c>
      <c r="Q49" s="13">
        <v>4.99</v>
      </c>
      <c r="R49" s="92"/>
      <c r="S49" s="14">
        <f t="shared" si="6"/>
        <v>0</v>
      </c>
    </row>
    <row r="50" spans="1:19" x14ac:dyDescent="0.3">
      <c r="A50" s="17">
        <v>38</v>
      </c>
      <c r="B50" s="18" t="s">
        <v>114</v>
      </c>
      <c r="C50" s="89" t="s">
        <v>11</v>
      </c>
      <c r="D50" s="90" t="s">
        <v>113</v>
      </c>
      <c r="E50" s="12">
        <v>8.9499999999999993</v>
      </c>
      <c r="F50" s="91">
        <v>0.21899441340782114</v>
      </c>
      <c r="G50" s="13">
        <v>6.99</v>
      </c>
      <c r="H50" s="92"/>
      <c r="I50" s="13">
        <f t="shared" si="2"/>
        <v>0</v>
      </c>
      <c r="K50" s="17">
        <v>93</v>
      </c>
      <c r="L50" s="18" t="s">
        <v>156</v>
      </c>
      <c r="M50" s="89" t="s">
        <v>35</v>
      </c>
      <c r="N50" s="90" t="s">
        <v>88</v>
      </c>
      <c r="O50" s="12">
        <v>7.99</v>
      </c>
      <c r="P50" s="91">
        <v>0.37546933667083854</v>
      </c>
      <c r="Q50" s="13">
        <v>4.99</v>
      </c>
      <c r="R50" s="92"/>
      <c r="S50" s="14">
        <f t="shared" si="6"/>
        <v>0</v>
      </c>
    </row>
    <row r="51" spans="1:19" x14ac:dyDescent="0.3">
      <c r="A51" s="106">
        <v>39</v>
      </c>
      <c r="B51" s="104" t="s">
        <v>263</v>
      </c>
      <c r="C51" s="108" t="s">
        <v>11</v>
      </c>
      <c r="D51" s="110">
        <v>2016</v>
      </c>
      <c r="E51" s="100">
        <v>11.9</v>
      </c>
      <c r="F51" s="102">
        <v>0.32857142857142857</v>
      </c>
      <c r="G51" s="114">
        <v>7.99</v>
      </c>
      <c r="H51" s="112"/>
      <c r="I51" s="114">
        <f t="shared" si="2"/>
        <v>0</v>
      </c>
      <c r="K51" s="17">
        <v>94</v>
      </c>
      <c r="L51" s="18" t="s">
        <v>264</v>
      </c>
      <c r="M51" s="89" t="s">
        <v>35</v>
      </c>
      <c r="N51" s="90">
        <v>2016</v>
      </c>
      <c r="O51" s="12">
        <v>10</v>
      </c>
      <c r="P51" s="91">
        <v>0.30099999999999999</v>
      </c>
      <c r="Q51" s="13">
        <v>6.99</v>
      </c>
      <c r="R51" s="92"/>
      <c r="S51" s="14">
        <f t="shared" si="6"/>
        <v>0</v>
      </c>
    </row>
    <row r="52" spans="1:19" x14ac:dyDescent="0.3">
      <c r="A52" s="107"/>
      <c r="B52" s="105"/>
      <c r="C52" s="109"/>
      <c r="D52" s="111"/>
      <c r="E52" s="101"/>
      <c r="F52" s="103"/>
      <c r="G52" s="115"/>
      <c r="H52" s="113"/>
      <c r="I52" s="115"/>
      <c r="K52" s="17">
        <v>95</v>
      </c>
      <c r="L52" s="18" t="s">
        <v>157</v>
      </c>
      <c r="M52" s="89" t="s">
        <v>35</v>
      </c>
      <c r="N52" s="90" t="s">
        <v>88</v>
      </c>
      <c r="O52" s="12">
        <v>8</v>
      </c>
      <c r="P52" s="91">
        <v>0.50124999999999997</v>
      </c>
      <c r="Q52" s="13">
        <v>3.99</v>
      </c>
      <c r="R52" s="92"/>
      <c r="S52" s="14">
        <f t="shared" si="6"/>
        <v>0</v>
      </c>
    </row>
    <row r="53" spans="1:19" x14ac:dyDescent="0.3">
      <c r="A53" s="17">
        <v>40</v>
      </c>
      <c r="B53" s="18" t="s">
        <v>115</v>
      </c>
      <c r="C53" s="89" t="s">
        <v>11</v>
      </c>
      <c r="D53" s="90" t="s">
        <v>21</v>
      </c>
      <c r="E53" s="12">
        <v>9.99</v>
      </c>
      <c r="F53" s="91">
        <v>0.40040040040040037</v>
      </c>
      <c r="G53" s="13">
        <v>5.99</v>
      </c>
      <c r="H53" s="92"/>
      <c r="I53" s="13">
        <f t="shared" si="2"/>
        <v>0</v>
      </c>
      <c r="K53" s="17">
        <v>96</v>
      </c>
      <c r="L53" s="18" t="s">
        <v>158</v>
      </c>
      <c r="M53" s="89" t="s">
        <v>11</v>
      </c>
      <c r="N53" s="90">
        <v>2017</v>
      </c>
      <c r="O53" s="12">
        <v>5.95</v>
      </c>
      <c r="P53" s="91">
        <v>0.49747899159663861</v>
      </c>
      <c r="Q53" s="13">
        <v>2.99</v>
      </c>
      <c r="R53" s="92"/>
      <c r="S53" s="14">
        <f t="shared" si="6"/>
        <v>0</v>
      </c>
    </row>
    <row r="54" spans="1:19" x14ac:dyDescent="0.3">
      <c r="A54" s="17">
        <v>41</v>
      </c>
      <c r="B54" s="18" t="s">
        <v>116</v>
      </c>
      <c r="C54" s="89" t="s">
        <v>11</v>
      </c>
      <c r="D54" s="90">
        <v>2012</v>
      </c>
      <c r="E54" s="12">
        <v>9.9</v>
      </c>
      <c r="F54" s="91">
        <v>0.49595959595959593</v>
      </c>
      <c r="G54" s="13">
        <v>4.99</v>
      </c>
      <c r="H54" s="92"/>
      <c r="I54" s="13">
        <f t="shared" si="2"/>
        <v>0</v>
      </c>
      <c r="K54" s="17">
        <v>97</v>
      </c>
      <c r="L54" s="18" t="s">
        <v>159</v>
      </c>
      <c r="M54" s="89" t="s">
        <v>10</v>
      </c>
      <c r="N54" s="90" t="s">
        <v>88</v>
      </c>
      <c r="O54" s="12">
        <v>9.9</v>
      </c>
      <c r="P54" s="91">
        <v>0.49595959595959593</v>
      </c>
      <c r="Q54" s="13">
        <v>4.99</v>
      </c>
      <c r="R54" s="92"/>
      <c r="S54" s="14">
        <f t="shared" si="6"/>
        <v>0</v>
      </c>
    </row>
    <row r="55" spans="1:19" x14ac:dyDescent="0.3">
      <c r="A55" s="17">
        <v>42</v>
      </c>
      <c r="B55" s="18" t="s">
        <v>26</v>
      </c>
      <c r="C55" s="89" t="s">
        <v>11</v>
      </c>
      <c r="D55" s="90" t="s">
        <v>117</v>
      </c>
      <c r="E55" s="12">
        <v>12.5</v>
      </c>
      <c r="F55" s="91">
        <v>0.44079999999999997</v>
      </c>
      <c r="G55" s="13">
        <v>6.99</v>
      </c>
      <c r="H55" s="92"/>
      <c r="I55" s="13">
        <f t="shared" si="2"/>
        <v>0</v>
      </c>
      <c r="K55" s="17">
        <v>98</v>
      </c>
      <c r="L55" s="18" t="s">
        <v>265</v>
      </c>
      <c r="M55" s="89" t="s">
        <v>11</v>
      </c>
      <c r="N55" s="90">
        <v>2016</v>
      </c>
      <c r="O55" s="12">
        <v>7</v>
      </c>
      <c r="P55" s="91">
        <v>0.43</v>
      </c>
      <c r="Q55" s="13">
        <v>3.99</v>
      </c>
      <c r="R55" s="92"/>
      <c r="S55" s="14">
        <f t="shared" si="6"/>
        <v>0</v>
      </c>
    </row>
    <row r="56" spans="1:19" x14ac:dyDescent="0.3">
      <c r="A56" s="17">
        <v>43</v>
      </c>
      <c r="B56" s="18" t="s">
        <v>25</v>
      </c>
      <c r="C56" s="89" t="s">
        <v>11</v>
      </c>
      <c r="D56" s="90" t="s">
        <v>88</v>
      </c>
      <c r="E56" s="12">
        <v>12.9</v>
      </c>
      <c r="F56" s="91">
        <v>0.38062015503875968</v>
      </c>
      <c r="G56" s="13">
        <v>7.99</v>
      </c>
      <c r="H56" s="92"/>
      <c r="I56" s="13">
        <f t="shared" si="2"/>
        <v>0</v>
      </c>
      <c r="K56" s="106">
        <v>99</v>
      </c>
      <c r="L56" s="104" t="s">
        <v>166</v>
      </c>
      <c r="M56" s="108" t="s">
        <v>11</v>
      </c>
      <c r="N56" s="110">
        <v>2016</v>
      </c>
      <c r="O56" s="100">
        <v>8.9</v>
      </c>
      <c r="P56" s="102">
        <v>0.32696629213483147</v>
      </c>
      <c r="Q56" s="114">
        <v>5.99</v>
      </c>
      <c r="R56" s="112"/>
      <c r="S56" s="120">
        <f>Q56*6*R57</f>
        <v>0</v>
      </c>
    </row>
    <row r="57" spans="1:19" x14ac:dyDescent="0.3">
      <c r="A57" s="17">
        <v>44</v>
      </c>
      <c r="B57" s="18" t="s">
        <v>118</v>
      </c>
      <c r="C57" s="89" t="s">
        <v>11</v>
      </c>
      <c r="D57" s="90" t="s">
        <v>119</v>
      </c>
      <c r="E57" s="12">
        <v>11.9</v>
      </c>
      <c r="F57" s="91">
        <v>0.49663865546218489</v>
      </c>
      <c r="G57" s="13">
        <v>5.99</v>
      </c>
      <c r="H57" s="92"/>
      <c r="I57" s="13">
        <f t="shared" si="2"/>
        <v>0</v>
      </c>
      <c r="K57" s="107"/>
      <c r="L57" s="105"/>
      <c r="M57" s="109"/>
      <c r="N57" s="111"/>
      <c r="O57" s="101"/>
      <c r="P57" s="103"/>
      <c r="Q57" s="115"/>
      <c r="R57" s="113"/>
      <c r="S57" s="121"/>
    </row>
    <row r="58" spans="1:19" x14ac:dyDescent="0.3">
      <c r="A58" s="17">
        <v>45</v>
      </c>
      <c r="B58" s="18" t="s">
        <v>27</v>
      </c>
      <c r="C58" s="89" t="s">
        <v>11</v>
      </c>
      <c r="D58" s="90" t="s">
        <v>88</v>
      </c>
      <c r="E58" s="12">
        <v>12</v>
      </c>
      <c r="F58" s="91">
        <v>0.33416666666666667</v>
      </c>
      <c r="G58" s="13">
        <v>7.99</v>
      </c>
      <c r="H58" s="92"/>
      <c r="I58" s="13">
        <f t="shared" si="2"/>
        <v>0</v>
      </c>
      <c r="K58" s="17">
        <v>100</v>
      </c>
      <c r="L58" s="18" t="s">
        <v>266</v>
      </c>
      <c r="M58" s="89" t="s">
        <v>11</v>
      </c>
      <c r="N58" s="90">
        <v>2016</v>
      </c>
      <c r="O58" s="12">
        <v>8.75</v>
      </c>
      <c r="P58" s="91">
        <v>0.42971428571428572</v>
      </c>
      <c r="Q58" s="13">
        <v>4.99</v>
      </c>
      <c r="R58" s="92"/>
      <c r="S58" s="14">
        <f t="shared" si="6"/>
        <v>0</v>
      </c>
    </row>
    <row r="59" spans="1:19" x14ac:dyDescent="0.3">
      <c r="A59" s="17">
        <v>46</v>
      </c>
      <c r="B59" s="18" t="s">
        <v>120</v>
      </c>
      <c r="C59" s="89" t="s">
        <v>11</v>
      </c>
      <c r="D59" s="90" t="s">
        <v>88</v>
      </c>
      <c r="E59" s="12">
        <v>14.9</v>
      </c>
      <c r="F59" s="91">
        <v>0.33557046979865773</v>
      </c>
      <c r="G59" s="13">
        <v>9.9</v>
      </c>
      <c r="H59" s="92"/>
      <c r="I59" s="13">
        <f t="shared" si="2"/>
        <v>0</v>
      </c>
      <c r="K59" s="17">
        <v>101</v>
      </c>
      <c r="L59" s="18" t="s">
        <v>160</v>
      </c>
      <c r="M59" s="89" t="s">
        <v>11</v>
      </c>
      <c r="N59" s="90" t="s">
        <v>17</v>
      </c>
      <c r="O59" s="12">
        <v>9.5</v>
      </c>
      <c r="P59" s="91">
        <v>0.47473684210526312</v>
      </c>
      <c r="Q59" s="13">
        <v>4.99</v>
      </c>
      <c r="R59" s="92"/>
      <c r="S59" s="14">
        <f t="shared" si="6"/>
        <v>0</v>
      </c>
    </row>
    <row r="60" spans="1:19" x14ac:dyDescent="0.3">
      <c r="A60" s="17">
        <v>47</v>
      </c>
      <c r="B60" s="18" t="s">
        <v>28</v>
      </c>
      <c r="C60" s="89" t="s">
        <v>11</v>
      </c>
      <c r="D60" s="90">
        <v>2016</v>
      </c>
      <c r="E60" s="12">
        <v>17.899999999999999</v>
      </c>
      <c r="F60" s="91">
        <v>0.33519553072625691</v>
      </c>
      <c r="G60" s="13">
        <v>11.9</v>
      </c>
      <c r="H60" s="92"/>
      <c r="I60" s="13">
        <f t="shared" si="2"/>
        <v>0</v>
      </c>
      <c r="K60" s="17">
        <v>102</v>
      </c>
      <c r="L60" s="18" t="s">
        <v>41</v>
      </c>
      <c r="M60" s="89" t="s">
        <v>11</v>
      </c>
      <c r="N60" s="90">
        <v>2015</v>
      </c>
      <c r="O60" s="12">
        <v>9.5</v>
      </c>
      <c r="P60" s="91">
        <v>0.36947368421052629</v>
      </c>
      <c r="Q60" s="13">
        <v>5.99</v>
      </c>
      <c r="R60" s="92"/>
      <c r="S60" s="14">
        <f t="shared" si="6"/>
        <v>0</v>
      </c>
    </row>
    <row r="61" spans="1:19" x14ac:dyDescent="0.3">
      <c r="A61" s="17">
        <v>48</v>
      </c>
      <c r="B61" s="18" t="s">
        <v>121</v>
      </c>
      <c r="C61" s="89" t="s">
        <v>11</v>
      </c>
      <c r="D61" s="90">
        <v>2016</v>
      </c>
      <c r="E61" s="12">
        <v>24.9</v>
      </c>
      <c r="F61" s="91">
        <v>0.44176706827309231</v>
      </c>
      <c r="G61" s="13">
        <v>13.9</v>
      </c>
      <c r="H61" s="92"/>
      <c r="I61" s="13">
        <f t="shared" si="2"/>
        <v>0</v>
      </c>
      <c r="K61" s="17">
        <v>103</v>
      </c>
      <c r="L61" s="18" t="s">
        <v>161</v>
      </c>
      <c r="M61" s="89" t="s">
        <v>11</v>
      </c>
      <c r="N61" s="90">
        <v>2016</v>
      </c>
      <c r="O61" s="12">
        <v>9.5</v>
      </c>
      <c r="P61" s="91">
        <v>0.36947368421052629</v>
      </c>
      <c r="Q61" s="13">
        <v>5.99</v>
      </c>
      <c r="R61" s="92"/>
      <c r="S61" s="14">
        <f t="shared" si="6"/>
        <v>0</v>
      </c>
    </row>
    <row r="62" spans="1:19" x14ac:dyDescent="0.3">
      <c r="A62" s="17">
        <v>49</v>
      </c>
      <c r="B62" s="18" t="s">
        <v>29</v>
      </c>
      <c r="C62" s="89" t="s">
        <v>11</v>
      </c>
      <c r="D62" s="90">
        <v>2016</v>
      </c>
      <c r="E62" s="12">
        <v>21.9</v>
      </c>
      <c r="F62" s="91">
        <v>0.31963470319634696</v>
      </c>
      <c r="G62" s="13">
        <v>14.9</v>
      </c>
      <c r="H62" s="92"/>
      <c r="I62" s="13">
        <f t="shared" si="2"/>
        <v>0</v>
      </c>
      <c r="K62" s="17">
        <v>104</v>
      </c>
      <c r="L62" s="18" t="s">
        <v>267</v>
      </c>
      <c r="M62" s="89" t="s">
        <v>11</v>
      </c>
      <c r="N62" s="90">
        <v>2016</v>
      </c>
      <c r="O62" s="12">
        <v>11</v>
      </c>
      <c r="P62" s="91">
        <v>0.45545454545454545</v>
      </c>
      <c r="Q62" s="13">
        <v>5.99</v>
      </c>
      <c r="R62" s="92"/>
      <c r="S62" s="14">
        <f t="shared" si="6"/>
        <v>0</v>
      </c>
    </row>
    <row r="63" spans="1:19" x14ac:dyDescent="0.3">
      <c r="A63" s="17">
        <v>50</v>
      </c>
      <c r="B63" s="18" t="s">
        <v>122</v>
      </c>
      <c r="C63" s="89" t="s">
        <v>11</v>
      </c>
      <c r="D63" s="90">
        <v>2016</v>
      </c>
      <c r="E63" s="12">
        <v>27.9</v>
      </c>
      <c r="F63" s="91">
        <v>0.28673835125448033</v>
      </c>
      <c r="G63" s="13">
        <v>19.899999999999999</v>
      </c>
      <c r="H63" s="92"/>
      <c r="I63" s="13">
        <f t="shared" si="2"/>
        <v>0</v>
      </c>
      <c r="K63" s="17">
        <v>105</v>
      </c>
      <c r="L63" s="18" t="s">
        <v>268</v>
      </c>
      <c r="M63" s="89" t="s">
        <v>11</v>
      </c>
      <c r="N63" s="90" t="s">
        <v>88</v>
      </c>
      <c r="O63" s="12">
        <v>11</v>
      </c>
      <c r="P63" s="91">
        <v>0.36454545454545451</v>
      </c>
      <c r="Q63" s="13">
        <v>6.99</v>
      </c>
      <c r="R63" s="92"/>
      <c r="S63" s="14">
        <f t="shared" si="6"/>
        <v>0</v>
      </c>
    </row>
    <row r="64" spans="1:19" x14ac:dyDescent="0.3">
      <c r="A64" s="79"/>
      <c r="B64" s="80" t="s">
        <v>126</v>
      </c>
      <c r="C64" s="81"/>
      <c r="D64" s="82"/>
      <c r="E64" s="87"/>
      <c r="F64" s="87"/>
      <c r="G64" s="87"/>
      <c r="H64" s="85"/>
      <c r="I64" s="88"/>
      <c r="K64" s="17">
        <v>106</v>
      </c>
      <c r="L64" s="18" t="s">
        <v>162</v>
      </c>
      <c r="M64" s="89" t="s">
        <v>11</v>
      </c>
      <c r="N64" s="90">
        <v>2016</v>
      </c>
      <c r="O64" s="12">
        <v>13.9</v>
      </c>
      <c r="P64" s="91">
        <v>0.49712230215827335</v>
      </c>
      <c r="Q64" s="13">
        <v>6.99</v>
      </c>
      <c r="R64" s="92"/>
      <c r="S64" s="14">
        <f t="shared" si="6"/>
        <v>0</v>
      </c>
    </row>
    <row r="65" spans="1:19" x14ac:dyDescent="0.3">
      <c r="A65" s="17">
        <v>51</v>
      </c>
      <c r="B65" s="18" t="s">
        <v>127</v>
      </c>
      <c r="C65" s="89" t="s">
        <v>10</v>
      </c>
      <c r="D65" s="90">
        <v>2009</v>
      </c>
      <c r="E65" s="12">
        <v>8.9</v>
      </c>
      <c r="F65" s="91">
        <v>0.55168539325842691</v>
      </c>
      <c r="G65" s="13">
        <v>3.99</v>
      </c>
      <c r="H65" s="92"/>
      <c r="I65" s="13">
        <f t="shared" ref="I65:I66" si="7">G65*6*H65</f>
        <v>0</v>
      </c>
      <c r="K65" s="17">
        <v>107</v>
      </c>
      <c r="L65" s="18" t="s">
        <v>163</v>
      </c>
      <c r="M65" s="89" t="s">
        <v>11</v>
      </c>
      <c r="N65" s="90" t="s">
        <v>17</v>
      </c>
      <c r="O65" s="12">
        <v>18</v>
      </c>
      <c r="P65" s="91">
        <v>0.33888888888888885</v>
      </c>
      <c r="Q65" s="13">
        <v>11.9</v>
      </c>
      <c r="R65" s="92"/>
      <c r="S65" s="14">
        <f t="shared" si="6"/>
        <v>0</v>
      </c>
    </row>
    <row r="66" spans="1:19" x14ac:dyDescent="0.3">
      <c r="A66" s="17">
        <v>52</v>
      </c>
      <c r="B66" s="18" t="s">
        <v>30</v>
      </c>
      <c r="C66" s="89" t="s">
        <v>11</v>
      </c>
      <c r="D66" s="90">
        <v>2013</v>
      </c>
      <c r="E66" s="12">
        <v>7.9</v>
      </c>
      <c r="F66" s="91">
        <v>0.49493670886075947</v>
      </c>
      <c r="G66" s="13">
        <v>3.99</v>
      </c>
      <c r="H66" s="92"/>
      <c r="I66" s="13">
        <f t="shared" si="7"/>
        <v>0</v>
      </c>
      <c r="K66" s="79"/>
      <c r="L66" s="80" t="s">
        <v>44</v>
      </c>
      <c r="M66" s="87"/>
      <c r="N66" s="87"/>
      <c r="O66" s="83"/>
      <c r="P66" s="84"/>
      <c r="Q66" s="83"/>
      <c r="R66" s="85"/>
      <c r="S66" s="86"/>
    </row>
    <row r="67" spans="1:19" x14ac:dyDescent="0.3">
      <c r="A67" s="17">
        <v>53</v>
      </c>
      <c r="B67" s="18" t="s">
        <v>128</v>
      </c>
      <c r="C67" s="89" t="s">
        <v>11</v>
      </c>
      <c r="D67" s="90" t="s">
        <v>129</v>
      </c>
      <c r="E67" s="12">
        <v>12.9</v>
      </c>
      <c r="F67" s="91">
        <v>0.45813953488372094</v>
      </c>
      <c r="G67" s="13">
        <v>6.99</v>
      </c>
      <c r="H67" s="92"/>
      <c r="I67" s="14">
        <f>G67*6*H67</f>
        <v>0</v>
      </c>
      <c r="K67" s="17">
        <v>108</v>
      </c>
      <c r="L67" s="18" t="s">
        <v>168</v>
      </c>
      <c r="M67" s="90" t="s">
        <v>11</v>
      </c>
      <c r="N67" s="17">
        <v>2015</v>
      </c>
      <c r="O67" s="12">
        <v>7.99</v>
      </c>
      <c r="P67" s="91">
        <v>0.56195244055068838</v>
      </c>
      <c r="Q67" s="13">
        <v>3.5</v>
      </c>
      <c r="R67" s="92"/>
      <c r="S67" s="14">
        <f>Q67*6*R67</f>
        <v>0</v>
      </c>
    </row>
    <row r="68" spans="1:19" x14ac:dyDescent="0.3">
      <c r="A68" s="17">
        <v>54</v>
      </c>
      <c r="B68" s="18" t="s">
        <v>31</v>
      </c>
      <c r="C68" s="89" t="s">
        <v>11</v>
      </c>
      <c r="D68" s="90">
        <v>2010</v>
      </c>
      <c r="E68" s="12">
        <v>12.9</v>
      </c>
      <c r="F68" s="91">
        <v>0.38062015503875968</v>
      </c>
      <c r="G68" s="13">
        <v>7.99</v>
      </c>
      <c r="H68" s="92"/>
      <c r="I68" s="14">
        <f t="shared" ref="I68:I69" si="8">G68*6*H68</f>
        <v>0</v>
      </c>
      <c r="K68" s="17">
        <v>109</v>
      </c>
      <c r="L68" s="18" t="s">
        <v>169</v>
      </c>
      <c r="M68" s="90" t="s">
        <v>11</v>
      </c>
      <c r="N68" s="17" t="s">
        <v>88</v>
      </c>
      <c r="O68" s="12">
        <v>12.9</v>
      </c>
      <c r="P68" s="91">
        <v>0.53565891472868221</v>
      </c>
      <c r="Q68" s="13">
        <v>5.99</v>
      </c>
      <c r="R68" s="92"/>
      <c r="S68" s="13">
        <f>Q68*6*R68</f>
        <v>0</v>
      </c>
    </row>
    <row r="69" spans="1:19" x14ac:dyDescent="0.3">
      <c r="A69" s="17">
        <v>55</v>
      </c>
      <c r="B69" s="18" t="s">
        <v>130</v>
      </c>
      <c r="C69" s="89" t="s">
        <v>11</v>
      </c>
      <c r="D69" s="90">
        <v>2015</v>
      </c>
      <c r="E69" s="12">
        <v>13.9</v>
      </c>
      <c r="F69" s="91">
        <v>0.43165467625899279</v>
      </c>
      <c r="G69" s="13">
        <v>7.9</v>
      </c>
      <c r="H69" s="92"/>
      <c r="I69" s="14">
        <f t="shared" si="8"/>
        <v>0</v>
      </c>
      <c r="K69" s="63"/>
      <c r="L69" s="64"/>
      <c r="M69" s="76"/>
      <c r="N69" s="65"/>
      <c r="O69" s="68"/>
      <c r="P69" s="67"/>
      <c r="Q69" s="66"/>
      <c r="R69" s="65"/>
      <c r="S69" s="77"/>
    </row>
    <row r="70" spans="1:19" s="15" customFormat="1" ht="40.200000000000003" customHeight="1" x14ac:dyDescent="0.3">
      <c r="K70" s="63"/>
      <c r="L70" s="64"/>
      <c r="M70" s="65"/>
      <c r="N70" s="63"/>
      <c r="O70" s="68"/>
      <c r="P70" s="67"/>
      <c r="Q70" s="66"/>
      <c r="R70" s="65"/>
      <c r="S70" s="69"/>
    </row>
    <row r="71" spans="1:19" ht="24" x14ac:dyDescent="0.3">
      <c r="A71" s="3"/>
      <c r="B71" s="3" t="s">
        <v>0</v>
      </c>
      <c r="C71" s="4" t="s">
        <v>2</v>
      </c>
      <c r="D71" s="4" t="s">
        <v>1</v>
      </c>
      <c r="E71" s="3" t="s">
        <v>3</v>
      </c>
      <c r="F71" s="3" t="s">
        <v>4</v>
      </c>
      <c r="G71" s="3" t="s">
        <v>5</v>
      </c>
      <c r="H71" s="3" t="s">
        <v>6</v>
      </c>
      <c r="I71" s="3" t="s">
        <v>7</v>
      </c>
      <c r="K71" s="16"/>
      <c r="L71" s="3" t="s">
        <v>0</v>
      </c>
      <c r="M71" s="4" t="s">
        <v>2</v>
      </c>
      <c r="N71" s="4" t="s">
        <v>1</v>
      </c>
      <c r="O71" s="3" t="s">
        <v>3</v>
      </c>
      <c r="P71" s="3" t="s">
        <v>4</v>
      </c>
      <c r="Q71" s="3" t="s">
        <v>5</v>
      </c>
      <c r="R71" s="3" t="s">
        <v>6</v>
      </c>
      <c r="S71" s="3" t="s">
        <v>7</v>
      </c>
    </row>
    <row r="72" spans="1:19" x14ac:dyDescent="0.3">
      <c r="A72" s="6"/>
      <c r="B72" s="7" t="s">
        <v>257</v>
      </c>
      <c r="C72" s="8"/>
      <c r="D72" s="8"/>
      <c r="E72" s="10"/>
      <c r="F72" s="11"/>
      <c r="G72" s="10"/>
      <c r="H72" s="41"/>
      <c r="I72" s="9"/>
      <c r="K72" s="17">
        <v>171</v>
      </c>
      <c r="L72" s="18" t="s">
        <v>218</v>
      </c>
      <c r="M72" s="89" t="s">
        <v>11</v>
      </c>
      <c r="N72" s="90">
        <v>2014</v>
      </c>
      <c r="O72" s="12">
        <v>23.5</v>
      </c>
      <c r="P72" s="91">
        <v>0.2382978723404256</v>
      </c>
      <c r="Q72" s="13">
        <v>17.899999999999999</v>
      </c>
      <c r="R72" s="134"/>
      <c r="S72" s="14">
        <f>Q72*6*R72</f>
        <v>0</v>
      </c>
    </row>
    <row r="73" spans="1:19" x14ac:dyDescent="0.3">
      <c r="A73" s="17">
        <v>110</v>
      </c>
      <c r="B73" s="18" t="s">
        <v>46</v>
      </c>
      <c r="C73" s="89" t="s">
        <v>11</v>
      </c>
      <c r="D73" s="90">
        <v>2014</v>
      </c>
      <c r="E73" s="12">
        <v>7.95</v>
      </c>
      <c r="F73" s="91">
        <v>0.55974842767295596</v>
      </c>
      <c r="G73" s="13">
        <v>3.5</v>
      </c>
      <c r="H73" s="92"/>
      <c r="I73" s="13">
        <f t="shared" ref="I73:I114" si="9">G73*6*H73</f>
        <v>0</v>
      </c>
      <c r="K73" s="17">
        <v>172</v>
      </c>
      <c r="L73" s="18" t="s">
        <v>57</v>
      </c>
      <c r="M73" s="89" t="s">
        <v>11</v>
      </c>
      <c r="N73" s="90">
        <v>2013</v>
      </c>
      <c r="O73" s="12">
        <v>31.9</v>
      </c>
      <c r="P73" s="91">
        <v>0.31347962382445144</v>
      </c>
      <c r="Q73" s="13">
        <v>21.9</v>
      </c>
      <c r="R73" s="92"/>
      <c r="S73" s="14">
        <f>Q73*6*R73</f>
        <v>0</v>
      </c>
    </row>
    <row r="74" spans="1:19" x14ac:dyDescent="0.3">
      <c r="A74" s="17">
        <v>111</v>
      </c>
      <c r="B74" s="18" t="s">
        <v>170</v>
      </c>
      <c r="C74" s="89" t="s">
        <v>35</v>
      </c>
      <c r="D74" s="90" t="s">
        <v>15</v>
      </c>
      <c r="E74" s="12">
        <v>5.99</v>
      </c>
      <c r="F74" s="91">
        <v>0.58263772954924875</v>
      </c>
      <c r="G74" s="13">
        <v>2.5</v>
      </c>
      <c r="H74" s="92"/>
      <c r="I74" s="13">
        <f t="shared" si="9"/>
        <v>0</v>
      </c>
      <c r="K74" s="17">
        <v>173</v>
      </c>
      <c r="L74" s="18" t="s">
        <v>219</v>
      </c>
      <c r="M74" s="89" t="s">
        <v>11</v>
      </c>
      <c r="N74" s="90">
        <v>2014</v>
      </c>
      <c r="O74" s="12">
        <v>35.9</v>
      </c>
      <c r="P74" s="91">
        <v>0.30640668523676884</v>
      </c>
      <c r="Q74" s="13">
        <v>24.9</v>
      </c>
      <c r="R74" s="92"/>
      <c r="S74" s="14">
        <f>Q74*6*R74</f>
        <v>0</v>
      </c>
    </row>
    <row r="75" spans="1:19" x14ac:dyDescent="0.3">
      <c r="A75" s="17">
        <v>112</v>
      </c>
      <c r="B75" s="18" t="s">
        <v>171</v>
      </c>
      <c r="C75" s="89" t="s">
        <v>11</v>
      </c>
      <c r="D75" s="90">
        <v>2015</v>
      </c>
      <c r="E75" s="12">
        <v>9.9</v>
      </c>
      <c r="F75" s="91">
        <v>0.59696969696969693</v>
      </c>
      <c r="G75" s="13">
        <v>3.99</v>
      </c>
      <c r="H75" s="92"/>
      <c r="I75" s="13">
        <f t="shared" si="9"/>
        <v>0</v>
      </c>
      <c r="K75" s="79"/>
      <c r="L75" s="80" t="s">
        <v>58</v>
      </c>
      <c r="M75" s="81"/>
      <c r="N75" s="82"/>
      <c r="O75" s="83"/>
      <c r="P75" s="84"/>
      <c r="Q75" s="83"/>
      <c r="R75" s="85"/>
      <c r="S75" s="86"/>
    </row>
    <row r="76" spans="1:19" x14ac:dyDescent="0.3">
      <c r="A76" s="17">
        <v>113</v>
      </c>
      <c r="B76" s="18" t="s">
        <v>47</v>
      </c>
      <c r="C76" s="89" t="s">
        <v>11</v>
      </c>
      <c r="D76" s="90">
        <v>2015</v>
      </c>
      <c r="E76" s="12">
        <v>8</v>
      </c>
      <c r="F76" s="91">
        <v>0.50124999999999997</v>
      </c>
      <c r="G76" s="13">
        <v>3.99</v>
      </c>
      <c r="H76" s="92"/>
      <c r="I76" s="13">
        <f t="shared" si="9"/>
        <v>0</v>
      </c>
      <c r="K76" s="17">
        <v>174</v>
      </c>
      <c r="L76" s="18" t="s">
        <v>59</v>
      </c>
      <c r="M76" s="89" t="s">
        <v>10</v>
      </c>
      <c r="N76" s="90">
        <v>2015</v>
      </c>
      <c r="O76" s="12">
        <v>7.99</v>
      </c>
      <c r="P76" s="91">
        <v>0.62578222778473092</v>
      </c>
      <c r="Q76" s="13">
        <v>2.99</v>
      </c>
      <c r="R76" s="92"/>
      <c r="S76" s="14">
        <f t="shared" ref="S76:S94" si="10">Q76*6*R76</f>
        <v>0</v>
      </c>
    </row>
    <row r="77" spans="1:19" x14ac:dyDescent="0.3">
      <c r="A77" s="17">
        <v>114</v>
      </c>
      <c r="B77" s="18" t="s">
        <v>45</v>
      </c>
      <c r="C77" s="89" t="s">
        <v>11</v>
      </c>
      <c r="D77" s="90">
        <v>2015</v>
      </c>
      <c r="E77" s="12">
        <v>12</v>
      </c>
      <c r="F77" s="91">
        <v>0.58416666666666661</v>
      </c>
      <c r="G77" s="13">
        <v>4.99</v>
      </c>
      <c r="H77" s="92"/>
      <c r="I77" s="13">
        <f t="shared" si="9"/>
        <v>0</v>
      </c>
      <c r="K77" s="17">
        <v>175</v>
      </c>
      <c r="L77" s="18" t="s">
        <v>60</v>
      </c>
      <c r="M77" s="89" t="s">
        <v>11</v>
      </c>
      <c r="N77" s="90">
        <v>2015</v>
      </c>
      <c r="O77" s="12">
        <v>7.99</v>
      </c>
      <c r="P77" s="91">
        <v>0.62578222778473092</v>
      </c>
      <c r="Q77" s="13">
        <v>2.99</v>
      </c>
      <c r="R77" s="92"/>
      <c r="S77" s="14">
        <f t="shared" si="10"/>
        <v>0</v>
      </c>
    </row>
    <row r="78" spans="1:19" x14ac:dyDescent="0.3">
      <c r="A78" s="17">
        <v>115</v>
      </c>
      <c r="B78" s="18" t="s">
        <v>172</v>
      </c>
      <c r="C78" s="89" t="s">
        <v>11</v>
      </c>
      <c r="D78" s="90" t="s">
        <v>88</v>
      </c>
      <c r="E78" s="12">
        <v>15.9</v>
      </c>
      <c r="F78" s="91">
        <v>0.6232704402515723</v>
      </c>
      <c r="G78" s="13">
        <v>5.99</v>
      </c>
      <c r="H78" s="92"/>
      <c r="I78" s="13">
        <f t="shared" si="9"/>
        <v>0</v>
      </c>
      <c r="K78" s="79"/>
      <c r="L78" s="80" t="s">
        <v>252</v>
      </c>
      <c r="M78" s="81"/>
      <c r="N78" s="82"/>
      <c r="O78" s="83"/>
      <c r="P78" s="84"/>
      <c r="Q78" s="83"/>
      <c r="R78" s="85"/>
      <c r="S78" s="86"/>
    </row>
    <row r="79" spans="1:19" x14ac:dyDescent="0.3">
      <c r="A79" s="17">
        <v>116</v>
      </c>
      <c r="B79" s="18" t="s">
        <v>173</v>
      </c>
      <c r="C79" s="89" t="s">
        <v>11</v>
      </c>
      <c r="D79" s="90">
        <v>2016</v>
      </c>
      <c r="E79" s="12">
        <v>15.9</v>
      </c>
      <c r="F79" s="91">
        <v>0.56037735849056602</v>
      </c>
      <c r="G79" s="13">
        <v>6.99</v>
      </c>
      <c r="H79" s="92"/>
      <c r="I79" s="13">
        <f t="shared" si="9"/>
        <v>0</v>
      </c>
      <c r="K79" s="17">
        <v>176</v>
      </c>
      <c r="L79" s="18" t="s">
        <v>220</v>
      </c>
      <c r="M79" s="89" t="s">
        <v>35</v>
      </c>
      <c r="N79" s="90" t="s">
        <v>88</v>
      </c>
      <c r="O79" s="12">
        <v>6.9</v>
      </c>
      <c r="P79" s="91">
        <v>0.56666666666666665</v>
      </c>
      <c r="Q79" s="13">
        <v>2.99</v>
      </c>
      <c r="R79" s="92"/>
      <c r="S79" s="14">
        <f t="shared" si="10"/>
        <v>0</v>
      </c>
    </row>
    <row r="80" spans="1:19" x14ac:dyDescent="0.3">
      <c r="A80" s="79"/>
      <c r="B80" s="80" t="s">
        <v>174</v>
      </c>
      <c r="C80" s="81"/>
      <c r="D80" s="82"/>
      <c r="E80" s="83"/>
      <c r="F80" s="84"/>
      <c r="G80" s="83"/>
      <c r="H80" s="85"/>
      <c r="I80" s="86"/>
      <c r="K80" s="17">
        <v>177</v>
      </c>
      <c r="L80" s="18" t="s">
        <v>221</v>
      </c>
      <c r="M80" s="89" t="s">
        <v>11</v>
      </c>
      <c r="N80" s="90" t="s">
        <v>88</v>
      </c>
      <c r="O80" s="12">
        <v>6.9</v>
      </c>
      <c r="P80" s="91">
        <v>0.56666666666666665</v>
      </c>
      <c r="Q80" s="13">
        <v>2.99</v>
      </c>
      <c r="R80" s="92"/>
      <c r="S80" s="14">
        <f t="shared" si="10"/>
        <v>0</v>
      </c>
    </row>
    <row r="81" spans="1:19" x14ac:dyDescent="0.3">
      <c r="A81" s="17">
        <v>117</v>
      </c>
      <c r="B81" s="18" t="s">
        <v>175</v>
      </c>
      <c r="C81" s="89" t="s">
        <v>10</v>
      </c>
      <c r="D81" s="90">
        <v>2016</v>
      </c>
      <c r="E81" s="12">
        <v>8.9</v>
      </c>
      <c r="F81" s="91">
        <v>0.55168539325842691</v>
      </c>
      <c r="G81" s="13">
        <v>3.99</v>
      </c>
      <c r="H81" s="92"/>
      <c r="I81" s="13">
        <f t="shared" si="9"/>
        <v>0</v>
      </c>
      <c r="K81" s="17">
        <v>178</v>
      </c>
      <c r="L81" s="18" t="s">
        <v>222</v>
      </c>
      <c r="M81" s="89" t="s">
        <v>10</v>
      </c>
      <c r="N81" s="90" t="s">
        <v>88</v>
      </c>
      <c r="O81" s="12">
        <v>5.99</v>
      </c>
      <c r="P81" s="91">
        <v>0.5008347245409015</v>
      </c>
      <c r="Q81" s="13">
        <v>2.99</v>
      </c>
      <c r="R81" s="92"/>
      <c r="S81" s="14">
        <f t="shared" si="10"/>
        <v>0</v>
      </c>
    </row>
    <row r="82" spans="1:19" x14ac:dyDescent="0.3">
      <c r="A82" s="17">
        <v>118</v>
      </c>
      <c r="B82" s="18" t="s">
        <v>49</v>
      </c>
      <c r="C82" s="89" t="s">
        <v>11</v>
      </c>
      <c r="D82" s="90">
        <v>2016</v>
      </c>
      <c r="E82" s="12">
        <v>8.9</v>
      </c>
      <c r="F82" s="91">
        <v>0.43932584269662922</v>
      </c>
      <c r="G82" s="13">
        <v>4.99</v>
      </c>
      <c r="H82" s="92"/>
      <c r="I82" s="13">
        <f t="shared" ref="I82" si="11">G82*6*H82</f>
        <v>0</v>
      </c>
      <c r="K82" s="17">
        <v>179</v>
      </c>
      <c r="L82" s="18" t="s">
        <v>223</v>
      </c>
      <c r="M82" s="89" t="s">
        <v>35</v>
      </c>
      <c r="N82" s="90" t="s">
        <v>88</v>
      </c>
      <c r="O82" s="12">
        <v>7.9</v>
      </c>
      <c r="P82" s="91">
        <v>0.37974683544303794</v>
      </c>
      <c r="Q82" s="13">
        <v>4.9000000000000004</v>
      </c>
      <c r="R82" s="92"/>
      <c r="S82" s="14">
        <f t="shared" si="10"/>
        <v>0</v>
      </c>
    </row>
    <row r="83" spans="1:19" x14ac:dyDescent="0.3">
      <c r="A83" s="17">
        <v>119</v>
      </c>
      <c r="B83" s="18" t="s">
        <v>50</v>
      </c>
      <c r="C83" s="89" t="s">
        <v>11</v>
      </c>
      <c r="D83" s="90">
        <v>2016</v>
      </c>
      <c r="E83" s="12">
        <v>12</v>
      </c>
      <c r="F83" s="91">
        <v>0.50083333333333335</v>
      </c>
      <c r="G83" s="13">
        <v>5.99</v>
      </c>
      <c r="H83" s="92"/>
      <c r="I83" s="13">
        <f t="shared" si="9"/>
        <v>0</v>
      </c>
      <c r="K83" s="17">
        <v>180</v>
      </c>
      <c r="L83" s="18" t="s">
        <v>61</v>
      </c>
      <c r="M83" s="89" t="s">
        <v>10</v>
      </c>
      <c r="N83" s="90" t="s">
        <v>88</v>
      </c>
      <c r="O83" s="12">
        <v>11.9</v>
      </c>
      <c r="P83" s="91">
        <v>0.49663865546218489</v>
      </c>
      <c r="Q83" s="13">
        <v>5.99</v>
      </c>
      <c r="R83" s="92"/>
      <c r="S83" s="14">
        <f t="shared" si="10"/>
        <v>0</v>
      </c>
    </row>
    <row r="84" spans="1:19" x14ac:dyDescent="0.3">
      <c r="A84" s="17">
        <v>120</v>
      </c>
      <c r="B84" s="18" t="s">
        <v>176</v>
      </c>
      <c r="C84" s="89" t="s">
        <v>11</v>
      </c>
      <c r="D84" s="90">
        <v>2015</v>
      </c>
      <c r="E84" s="12">
        <v>12</v>
      </c>
      <c r="F84" s="91">
        <v>0.41749999999999998</v>
      </c>
      <c r="G84" s="13">
        <v>6.99</v>
      </c>
      <c r="H84" s="92"/>
      <c r="I84" s="13">
        <f t="shared" si="9"/>
        <v>0</v>
      </c>
      <c r="K84" s="17">
        <v>181</v>
      </c>
      <c r="L84" s="18" t="s">
        <v>62</v>
      </c>
      <c r="M84" s="89" t="s">
        <v>11</v>
      </c>
      <c r="N84" s="90" t="s">
        <v>88</v>
      </c>
      <c r="O84" s="12">
        <v>6.99</v>
      </c>
      <c r="P84" s="91">
        <v>0.14306151645207438</v>
      </c>
      <c r="Q84" s="13">
        <v>5.99</v>
      </c>
      <c r="R84" s="92"/>
      <c r="S84" s="14">
        <f t="shared" si="10"/>
        <v>0</v>
      </c>
    </row>
    <row r="85" spans="1:19" x14ac:dyDescent="0.3">
      <c r="A85" s="79"/>
      <c r="B85" s="80" t="s">
        <v>51</v>
      </c>
      <c r="C85" s="81"/>
      <c r="D85" s="82"/>
      <c r="E85" s="83"/>
      <c r="F85" s="84"/>
      <c r="G85" s="83"/>
      <c r="H85" s="85"/>
      <c r="I85" s="86"/>
      <c r="K85" s="17">
        <v>182</v>
      </c>
      <c r="L85" s="18" t="s">
        <v>253</v>
      </c>
      <c r="M85" s="89" t="s">
        <v>224</v>
      </c>
      <c r="N85" s="90">
        <v>2017</v>
      </c>
      <c r="O85" s="12">
        <v>9.9</v>
      </c>
      <c r="P85" s="91">
        <v>0.29393939393939394</v>
      </c>
      <c r="Q85" s="13">
        <v>6.99</v>
      </c>
      <c r="R85" s="92"/>
      <c r="S85" s="14">
        <f t="shared" si="10"/>
        <v>0</v>
      </c>
    </row>
    <row r="86" spans="1:19" x14ac:dyDescent="0.3">
      <c r="A86" s="17">
        <v>121</v>
      </c>
      <c r="B86" s="18" t="s">
        <v>177</v>
      </c>
      <c r="C86" s="89" t="s">
        <v>11</v>
      </c>
      <c r="D86" s="90" t="s">
        <v>17</v>
      </c>
      <c r="E86" s="12">
        <v>7.99</v>
      </c>
      <c r="F86" s="91">
        <v>0.25031289111389238</v>
      </c>
      <c r="G86" s="13">
        <v>5.99</v>
      </c>
      <c r="H86" s="92"/>
      <c r="I86" s="13">
        <f t="shared" si="9"/>
        <v>0</v>
      </c>
      <c r="K86" s="17">
        <v>183</v>
      </c>
      <c r="L86" s="18" t="s">
        <v>225</v>
      </c>
      <c r="M86" s="89" t="s">
        <v>10</v>
      </c>
      <c r="N86" s="90">
        <v>2016</v>
      </c>
      <c r="O86" s="12">
        <v>6.99</v>
      </c>
      <c r="P86" s="91">
        <v>0.42918454935622319</v>
      </c>
      <c r="Q86" s="13">
        <v>3.99</v>
      </c>
      <c r="R86" s="92"/>
      <c r="S86" s="14">
        <f t="shared" si="10"/>
        <v>0</v>
      </c>
    </row>
    <row r="87" spans="1:19" x14ac:dyDescent="0.3">
      <c r="A87" s="17">
        <v>122</v>
      </c>
      <c r="B87" s="18" t="s">
        <v>178</v>
      </c>
      <c r="C87" s="89" t="s">
        <v>10</v>
      </c>
      <c r="D87" s="90" t="s">
        <v>88</v>
      </c>
      <c r="E87" s="12">
        <v>7.99</v>
      </c>
      <c r="F87" s="91">
        <v>0.25031289111389238</v>
      </c>
      <c r="G87" s="13">
        <v>5.99</v>
      </c>
      <c r="H87" s="92"/>
      <c r="I87" s="13">
        <f t="shared" si="9"/>
        <v>0</v>
      </c>
      <c r="K87" s="17">
        <v>184</v>
      </c>
      <c r="L87" s="18" t="s">
        <v>226</v>
      </c>
      <c r="M87" s="89" t="s">
        <v>10</v>
      </c>
      <c r="N87" s="90" t="s">
        <v>17</v>
      </c>
      <c r="O87" s="12">
        <v>6.99</v>
      </c>
      <c r="P87" s="91">
        <v>0.28612303290414876</v>
      </c>
      <c r="Q87" s="13">
        <v>4.99</v>
      </c>
      <c r="R87" s="92"/>
      <c r="S87" s="14">
        <f t="shared" si="10"/>
        <v>0</v>
      </c>
    </row>
    <row r="88" spans="1:19" x14ac:dyDescent="0.3">
      <c r="A88" s="17">
        <v>123</v>
      </c>
      <c r="B88" s="18" t="s">
        <v>179</v>
      </c>
      <c r="C88" s="89" t="s">
        <v>11</v>
      </c>
      <c r="D88" s="90">
        <v>2016</v>
      </c>
      <c r="E88" s="12">
        <v>7.99</v>
      </c>
      <c r="F88" s="91">
        <v>0.25031289111389238</v>
      </c>
      <c r="G88" s="13">
        <v>5.99</v>
      </c>
      <c r="H88" s="92"/>
      <c r="I88" s="13">
        <f t="shared" ref="I88" si="12">G88*6*H88</f>
        <v>0</v>
      </c>
      <c r="K88" s="17">
        <v>185</v>
      </c>
      <c r="L88" s="18" t="s">
        <v>227</v>
      </c>
      <c r="M88" s="89" t="s">
        <v>11</v>
      </c>
      <c r="N88" s="90">
        <v>2014</v>
      </c>
      <c r="O88" s="12">
        <v>7.99</v>
      </c>
      <c r="P88" s="91">
        <v>0.37546933667083854</v>
      </c>
      <c r="Q88" s="13">
        <v>4.99</v>
      </c>
      <c r="R88" s="92"/>
      <c r="S88" s="14">
        <f t="shared" si="10"/>
        <v>0</v>
      </c>
    </row>
    <row r="89" spans="1:19" x14ac:dyDescent="0.3">
      <c r="A89" s="17">
        <v>124</v>
      </c>
      <c r="B89" s="18" t="s">
        <v>180</v>
      </c>
      <c r="C89" s="89" t="s">
        <v>10</v>
      </c>
      <c r="D89" s="90">
        <v>2016</v>
      </c>
      <c r="E89" s="12">
        <v>12</v>
      </c>
      <c r="F89" s="91">
        <v>0.17499999999999996</v>
      </c>
      <c r="G89" s="13">
        <v>9.9</v>
      </c>
      <c r="H89" s="92"/>
      <c r="I89" s="13">
        <f t="shared" si="9"/>
        <v>0</v>
      </c>
      <c r="K89" s="17">
        <v>186</v>
      </c>
      <c r="L89" s="18" t="s">
        <v>228</v>
      </c>
      <c r="M89" s="89" t="s">
        <v>11</v>
      </c>
      <c r="N89" s="90" t="s">
        <v>88</v>
      </c>
      <c r="O89" s="12">
        <v>6.99</v>
      </c>
      <c r="P89" s="91">
        <v>0.14306151645207438</v>
      </c>
      <c r="Q89" s="13">
        <v>5.99</v>
      </c>
      <c r="R89" s="92"/>
      <c r="S89" s="14">
        <f t="shared" si="10"/>
        <v>0</v>
      </c>
    </row>
    <row r="90" spans="1:19" x14ac:dyDescent="0.3">
      <c r="A90" s="17">
        <v>125</v>
      </c>
      <c r="B90" s="18" t="s">
        <v>181</v>
      </c>
      <c r="C90" s="89" t="s">
        <v>11</v>
      </c>
      <c r="D90" s="90">
        <v>2016</v>
      </c>
      <c r="E90" s="12">
        <v>12</v>
      </c>
      <c r="F90" s="91">
        <v>0.17499999999999996</v>
      </c>
      <c r="G90" s="13">
        <v>9.9</v>
      </c>
      <c r="H90" s="92"/>
      <c r="I90" s="13">
        <f t="shared" si="9"/>
        <v>0</v>
      </c>
      <c r="K90" s="17">
        <v>187</v>
      </c>
      <c r="L90" s="18" t="s">
        <v>63</v>
      </c>
      <c r="M90" s="89" t="s">
        <v>11</v>
      </c>
      <c r="N90" s="90" t="s">
        <v>88</v>
      </c>
      <c r="O90" s="12">
        <v>7.99</v>
      </c>
      <c r="P90" s="91">
        <v>0.25031289111389238</v>
      </c>
      <c r="Q90" s="13">
        <v>5.99</v>
      </c>
      <c r="R90" s="92"/>
      <c r="S90" s="14">
        <f t="shared" si="10"/>
        <v>0</v>
      </c>
    </row>
    <row r="91" spans="1:19" x14ac:dyDescent="0.3">
      <c r="A91" s="79"/>
      <c r="B91" s="80" t="s">
        <v>273</v>
      </c>
      <c r="C91" s="81"/>
      <c r="D91" s="82"/>
      <c r="E91" s="83"/>
      <c r="F91" s="84"/>
      <c r="G91" s="83"/>
      <c r="H91" s="85"/>
      <c r="I91" s="86"/>
      <c r="K91" s="17">
        <v>188</v>
      </c>
      <c r="L91" s="18" t="s">
        <v>81</v>
      </c>
      <c r="M91" s="89" t="s">
        <v>10</v>
      </c>
      <c r="N91" s="90" t="s">
        <v>88</v>
      </c>
      <c r="O91" s="12">
        <v>7.9</v>
      </c>
      <c r="P91" s="91">
        <v>0.37341772151898733</v>
      </c>
      <c r="Q91" s="13">
        <v>4.95</v>
      </c>
      <c r="R91" s="92"/>
      <c r="S91" s="14">
        <f t="shared" si="10"/>
        <v>0</v>
      </c>
    </row>
    <row r="92" spans="1:19" x14ac:dyDescent="0.3">
      <c r="A92" s="17">
        <v>126</v>
      </c>
      <c r="B92" s="18" t="s">
        <v>247</v>
      </c>
      <c r="C92" s="89" t="s">
        <v>10</v>
      </c>
      <c r="D92" s="90">
        <v>2017</v>
      </c>
      <c r="E92" s="12">
        <v>7.99</v>
      </c>
      <c r="F92" s="91">
        <v>0.25031289111389238</v>
      </c>
      <c r="G92" s="13">
        <v>5.99</v>
      </c>
      <c r="H92" s="92"/>
      <c r="I92" s="13">
        <f t="shared" si="9"/>
        <v>0</v>
      </c>
      <c r="K92" s="17">
        <v>189</v>
      </c>
      <c r="L92" s="18" t="s">
        <v>64</v>
      </c>
      <c r="M92" s="89" t="s">
        <v>10</v>
      </c>
      <c r="N92" s="90">
        <v>2016</v>
      </c>
      <c r="O92" s="12">
        <v>11.9</v>
      </c>
      <c r="P92" s="91">
        <v>0.32857142857142857</v>
      </c>
      <c r="Q92" s="13">
        <v>7.99</v>
      </c>
      <c r="R92" s="92"/>
      <c r="S92" s="14">
        <f t="shared" si="10"/>
        <v>0</v>
      </c>
    </row>
    <row r="93" spans="1:19" ht="14.4" customHeight="1" x14ac:dyDescent="0.3">
      <c r="A93" s="17">
        <v>127</v>
      </c>
      <c r="B93" s="18" t="s">
        <v>182</v>
      </c>
      <c r="C93" s="89" t="s">
        <v>11</v>
      </c>
      <c r="D93" s="90" t="s">
        <v>88</v>
      </c>
      <c r="E93" s="12">
        <v>7.99</v>
      </c>
      <c r="F93" s="91">
        <v>0.25031289111389238</v>
      </c>
      <c r="G93" s="13">
        <v>5.99</v>
      </c>
      <c r="H93" s="92"/>
      <c r="I93" s="13">
        <f t="shared" si="9"/>
        <v>0</v>
      </c>
      <c r="K93" s="17">
        <v>190</v>
      </c>
      <c r="L93" s="18" t="s">
        <v>229</v>
      </c>
      <c r="M93" s="89" t="s">
        <v>11</v>
      </c>
      <c r="N93" s="90">
        <v>2013</v>
      </c>
      <c r="O93" s="12">
        <v>6.9</v>
      </c>
      <c r="P93" s="91">
        <v>0.42173913043478262</v>
      </c>
      <c r="Q93" s="13">
        <v>3.99</v>
      </c>
      <c r="R93" s="92"/>
      <c r="S93" s="14">
        <f t="shared" si="10"/>
        <v>0</v>
      </c>
    </row>
    <row r="94" spans="1:19" x14ac:dyDescent="0.3">
      <c r="A94" s="17">
        <v>128</v>
      </c>
      <c r="B94" s="18" t="s">
        <v>248</v>
      </c>
      <c r="C94" s="89" t="s">
        <v>11</v>
      </c>
      <c r="D94" s="90">
        <v>2017</v>
      </c>
      <c r="E94" s="12">
        <v>7.99</v>
      </c>
      <c r="F94" s="91">
        <v>0.25031289111389238</v>
      </c>
      <c r="G94" s="13">
        <v>5.99</v>
      </c>
      <c r="H94" s="78"/>
      <c r="I94" s="13">
        <f t="shared" si="9"/>
        <v>0</v>
      </c>
      <c r="K94" s="17">
        <v>191</v>
      </c>
      <c r="L94" s="18" t="s">
        <v>65</v>
      </c>
      <c r="M94" s="89" t="s">
        <v>11</v>
      </c>
      <c r="N94" s="90">
        <v>2015</v>
      </c>
      <c r="O94" s="12">
        <v>8.5</v>
      </c>
      <c r="P94" s="91">
        <v>0.35294117647058826</v>
      </c>
      <c r="Q94" s="13">
        <v>5.5</v>
      </c>
      <c r="R94" s="92"/>
      <c r="S94" s="14">
        <f t="shared" si="10"/>
        <v>0</v>
      </c>
    </row>
    <row r="95" spans="1:19" x14ac:dyDescent="0.3">
      <c r="A95" s="125">
        <v>129</v>
      </c>
      <c r="B95" s="126" t="s">
        <v>262</v>
      </c>
      <c r="C95" s="127" t="s">
        <v>11</v>
      </c>
      <c r="D95" s="128" t="s">
        <v>88</v>
      </c>
      <c r="E95" s="129">
        <v>7.99</v>
      </c>
      <c r="F95" s="130">
        <v>0.25031289111389238</v>
      </c>
      <c r="G95" s="131">
        <v>5.99</v>
      </c>
      <c r="H95" s="132"/>
      <c r="I95" s="131">
        <f>G95*6*H96</f>
        <v>0</v>
      </c>
      <c r="K95" s="79"/>
      <c r="L95" s="80" t="s">
        <v>66</v>
      </c>
      <c r="M95" s="81"/>
      <c r="N95" s="82"/>
      <c r="O95" s="83"/>
      <c r="P95" s="84"/>
      <c r="Q95" s="83"/>
      <c r="R95" s="85"/>
      <c r="S95" s="86"/>
    </row>
    <row r="96" spans="1:19" x14ac:dyDescent="0.3">
      <c r="A96" s="125"/>
      <c r="B96" s="126"/>
      <c r="C96" s="127"/>
      <c r="D96" s="128"/>
      <c r="E96" s="129"/>
      <c r="F96" s="130"/>
      <c r="G96" s="131"/>
      <c r="H96" s="132"/>
      <c r="I96" s="131"/>
      <c r="K96" s="17">
        <v>192</v>
      </c>
      <c r="L96" s="18" t="s">
        <v>230</v>
      </c>
      <c r="M96" s="89" t="s">
        <v>10</v>
      </c>
      <c r="N96" s="90" t="s">
        <v>88</v>
      </c>
      <c r="O96" s="12">
        <v>5.99</v>
      </c>
      <c r="P96" s="91">
        <v>0.5008347245409015</v>
      </c>
      <c r="Q96" s="13">
        <v>2.99</v>
      </c>
      <c r="R96" s="92"/>
      <c r="S96" s="14">
        <f t="shared" ref="S96:S98" si="13">Q96*6*R96</f>
        <v>0</v>
      </c>
    </row>
    <row r="97" spans="1:19" x14ac:dyDescent="0.3">
      <c r="A97" s="79"/>
      <c r="B97" s="80" t="s">
        <v>249</v>
      </c>
      <c r="C97" s="81"/>
      <c r="D97" s="82"/>
      <c r="E97" s="83"/>
      <c r="F97" s="84"/>
      <c r="G97" s="83"/>
      <c r="H97" s="85"/>
      <c r="I97" s="86"/>
      <c r="K97" s="17">
        <v>193</v>
      </c>
      <c r="L97" s="18" t="s">
        <v>231</v>
      </c>
      <c r="M97" s="89" t="s">
        <v>10</v>
      </c>
      <c r="N97" s="90" t="s">
        <v>88</v>
      </c>
      <c r="O97" s="12">
        <v>8.99</v>
      </c>
      <c r="P97" s="91">
        <v>0.55617352614015569</v>
      </c>
      <c r="Q97" s="13">
        <v>3.99</v>
      </c>
      <c r="R97" s="92"/>
      <c r="S97" s="14">
        <f t="shared" si="13"/>
        <v>0</v>
      </c>
    </row>
    <row r="98" spans="1:19" x14ac:dyDescent="0.3">
      <c r="A98" s="17">
        <v>130</v>
      </c>
      <c r="B98" s="18" t="s">
        <v>183</v>
      </c>
      <c r="C98" s="89" t="s">
        <v>10</v>
      </c>
      <c r="D98" s="90">
        <v>2016</v>
      </c>
      <c r="E98" s="12">
        <v>5.95</v>
      </c>
      <c r="F98" s="91">
        <v>0.49747899159663861</v>
      </c>
      <c r="G98" s="13">
        <v>2.99</v>
      </c>
      <c r="H98" s="92"/>
      <c r="I98" s="13">
        <f t="shared" si="9"/>
        <v>0</v>
      </c>
      <c r="K98" s="17">
        <v>194</v>
      </c>
      <c r="L98" s="18" t="s">
        <v>232</v>
      </c>
      <c r="M98" s="89" t="s">
        <v>10</v>
      </c>
      <c r="N98" s="90">
        <v>2016</v>
      </c>
      <c r="O98" s="12">
        <v>9.99</v>
      </c>
      <c r="P98" s="91">
        <v>0.40040040040040037</v>
      </c>
      <c r="Q98" s="13">
        <v>5.99</v>
      </c>
      <c r="R98" s="92"/>
      <c r="S98" s="14">
        <f t="shared" si="13"/>
        <v>0</v>
      </c>
    </row>
    <row r="99" spans="1:19" x14ac:dyDescent="0.3">
      <c r="A99" s="17">
        <v>131</v>
      </c>
      <c r="B99" s="18" t="s">
        <v>184</v>
      </c>
      <c r="C99" s="89" t="s">
        <v>10</v>
      </c>
      <c r="D99" s="90">
        <v>2013</v>
      </c>
      <c r="E99" s="12">
        <v>7.95</v>
      </c>
      <c r="F99" s="91">
        <v>0.37232704402515721</v>
      </c>
      <c r="G99" s="13">
        <v>4.99</v>
      </c>
      <c r="H99" s="92"/>
      <c r="I99" s="13">
        <f t="shared" si="9"/>
        <v>0</v>
      </c>
      <c r="K99" s="79"/>
      <c r="L99" s="80" t="s">
        <v>254</v>
      </c>
      <c r="M99" s="81"/>
      <c r="N99" s="82"/>
      <c r="O99" s="83"/>
      <c r="P99" s="84"/>
      <c r="Q99" s="83"/>
      <c r="R99" s="85"/>
      <c r="S99" s="86"/>
    </row>
    <row r="100" spans="1:19" x14ac:dyDescent="0.3">
      <c r="A100" s="17">
        <v>132</v>
      </c>
      <c r="B100" s="18" t="s">
        <v>185</v>
      </c>
      <c r="C100" s="89" t="s">
        <v>10</v>
      </c>
      <c r="D100" s="90">
        <v>2016</v>
      </c>
      <c r="E100" s="12">
        <v>7.95</v>
      </c>
      <c r="F100" s="91">
        <v>0.37232704402515721</v>
      </c>
      <c r="G100" s="13">
        <v>4.99</v>
      </c>
      <c r="H100" s="92"/>
      <c r="I100" s="13">
        <f t="shared" si="9"/>
        <v>0</v>
      </c>
      <c r="K100" s="17">
        <v>195</v>
      </c>
      <c r="L100" s="18" t="s">
        <v>233</v>
      </c>
      <c r="M100" s="89" t="s">
        <v>10</v>
      </c>
      <c r="N100" s="90">
        <v>2016</v>
      </c>
      <c r="O100" s="12">
        <v>8.99</v>
      </c>
      <c r="P100" s="91">
        <v>0.55617352614015569</v>
      </c>
      <c r="Q100" s="13">
        <v>3.99</v>
      </c>
      <c r="R100" s="92"/>
      <c r="S100" s="14">
        <f>Q100*6*R100</f>
        <v>0</v>
      </c>
    </row>
    <row r="101" spans="1:19" x14ac:dyDescent="0.3">
      <c r="A101" s="17">
        <v>133</v>
      </c>
      <c r="B101" s="18" t="s">
        <v>186</v>
      </c>
      <c r="C101" s="89" t="s">
        <v>10</v>
      </c>
      <c r="D101" s="90">
        <v>2016</v>
      </c>
      <c r="E101" s="12">
        <v>9.9</v>
      </c>
      <c r="F101" s="91">
        <v>0.29393939393939394</v>
      </c>
      <c r="G101" s="13">
        <v>6.99</v>
      </c>
      <c r="H101" s="92"/>
      <c r="I101" s="13">
        <f t="shared" si="9"/>
        <v>0</v>
      </c>
      <c r="K101" s="17">
        <v>196</v>
      </c>
      <c r="L101" s="18" t="s">
        <v>234</v>
      </c>
      <c r="M101" s="89" t="s">
        <v>11</v>
      </c>
      <c r="N101" s="90">
        <v>2016</v>
      </c>
      <c r="O101" s="12">
        <v>8.99</v>
      </c>
      <c r="P101" s="91">
        <v>0.55617352614015569</v>
      </c>
      <c r="Q101" s="13">
        <v>3.99</v>
      </c>
      <c r="R101" s="92"/>
      <c r="S101" s="14">
        <f t="shared" ref="S101:S108" si="14">Q101*6*R101</f>
        <v>0</v>
      </c>
    </row>
    <row r="102" spans="1:19" x14ac:dyDescent="0.3">
      <c r="A102" s="17">
        <v>134</v>
      </c>
      <c r="B102" s="18" t="s">
        <v>187</v>
      </c>
      <c r="C102" s="89" t="s">
        <v>10</v>
      </c>
      <c r="D102" s="90" t="s">
        <v>88</v>
      </c>
      <c r="E102" s="12">
        <v>7.95</v>
      </c>
      <c r="F102" s="91">
        <v>0.62389937106918236</v>
      </c>
      <c r="G102" s="13">
        <v>2.99</v>
      </c>
      <c r="H102" s="92"/>
      <c r="I102" s="13">
        <f t="shared" si="9"/>
        <v>0</v>
      </c>
      <c r="K102" s="17">
        <v>197</v>
      </c>
      <c r="L102" s="18" t="s">
        <v>235</v>
      </c>
      <c r="M102" s="89" t="s">
        <v>10</v>
      </c>
      <c r="N102" s="90" t="s">
        <v>88</v>
      </c>
      <c r="O102" s="12">
        <v>8.9499999999999993</v>
      </c>
      <c r="P102" s="91">
        <v>0.33519553072625691</v>
      </c>
      <c r="Q102" s="13">
        <v>5.95</v>
      </c>
      <c r="R102" s="92"/>
      <c r="S102" s="14">
        <f t="shared" si="14"/>
        <v>0</v>
      </c>
    </row>
    <row r="103" spans="1:19" x14ac:dyDescent="0.3">
      <c r="A103" s="17">
        <v>135</v>
      </c>
      <c r="B103" s="18" t="s">
        <v>188</v>
      </c>
      <c r="C103" s="89" t="s">
        <v>10</v>
      </c>
      <c r="D103" s="90"/>
      <c r="E103" s="12">
        <v>11.9</v>
      </c>
      <c r="F103" s="91">
        <v>0.49663865546218489</v>
      </c>
      <c r="G103" s="13">
        <v>5.99</v>
      </c>
      <c r="H103" s="92"/>
      <c r="I103" s="13">
        <f t="shared" si="9"/>
        <v>0</v>
      </c>
      <c r="K103" s="17">
        <v>198</v>
      </c>
      <c r="L103" s="18" t="s">
        <v>236</v>
      </c>
      <c r="M103" s="89" t="s">
        <v>10</v>
      </c>
      <c r="N103" s="90" t="s">
        <v>88</v>
      </c>
      <c r="O103" s="12">
        <v>8.9499999999999993</v>
      </c>
      <c r="P103" s="91">
        <v>0.26815642458100553</v>
      </c>
      <c r="Q103" s="13">
        <v>6.55</v>
      </c>
      <c r="R103" s="92"/>
      <c r="S103" s="14">
        <f t="shared" si="14"/>
        <v>0</v>
      </c>
    </row>
    <row r="104" spans="1:19" x14ac:dyDescent="0.3">
      <c r="A104" s="17">
        <v>136</v>
      </c>
      <c r="B104" s="18" t="s">
        <v>189</v>
      </c>
      <c r="C104" s="89" t="s">
        <v>10</v>
      </c>
      <c r="D104" s="90">
        <v>2015</v>
      </c>
      <c r="E104" s="12">
        <v>13.9</v>
      </c>
      <c r="F104" s="91">
        <v>0.49712230215827335</v>
      </c>
      <c r="G104" s="13">
        <v>6.99</v>
      </c>
      <c r="H104" s="92"/>
      <c r="I104" s="13">
        <f t="shared" si="9"/>
        <v>0</v>
      </c>
      <c r="K104" s="17">
        <v>199</v>
      </c>
      <c r="L104" s="18" t="s">
        <v>237</v>
      </c>
      <c r="M104" s="89" t="s">
        <v>10</v>
      </c>
      <c r="N104" s="90" t="s">
        <v>88</v>
      </c>
      <c r="O104" s="12">
        <v>9.9</v>
      </c>
      <c r="P104" s="91">
        <v>0.19292929292929295</v>
      </c>
      <c r="Q104" s="13">
        <v>7.99</v>
      </c>
      <c r="R104" s="92"/>
      <c r="S104" s="14">
        <f t="shared" si="14"/>
        <v>0</v>
      </c>
    </row>
    <row r="105" spans="1:19" x14ac:dyDescent="0.3">
      <c r="A105" s="17">
        <v>137</v>
      </c>
      <c r="B105" s="18" t="s">
        <v>52</v>
      </c>
      <c r="C105" s="89" t="s">
        <v>10</v>
      </c>
      <c r="D105" s="90">
        <v>2015</v>
      </c>
      <c r="E105" s="12">
        <v>13.9</v>
      </c>
      <c r="F105" s="91">
        <v>0.42517985611510789</v>
      </c>
      <c r="G105" s="13">
        <v>7.99</v>
      </c>
      <c r="H105" s="92"/>
      <c r="I105" s="13">
        <f t="shared" si="9"/>
        <v>0</v>
      </c>
      <c r="K105" s="17">
        <v>200</v>
      </c>
      <c r="L105" s="18" t="s">
        <v>238</v>
      </c>
      <c r="M105" s="89" t="s">
        <v>10</v>
      </c>
      <c r="N105" s="90">
        <v>2016</v>
      </c>
      <c r="O105" s="12">
        <v>15.9</v>
      </c>
      <c r="P105" s="91">
        <v>0.25157232704402516</v>
      </c>
      <c r="Q105" s="13">
        <v>11.9</v>
      </c>
      <c r="R105" s="92"/>
      <c r="S105" s="14">
        <f t="shared" si="14"/>
        <v>0</v>
      </c>
    </row>
    <row r="106" spans="1:19" x14ac:dyDescent="0.3">
      <c r="A106" s="17">
        <v>138</v>
      </c>
      <c r="B106" s="18" t="s">
        <v>190</v>
      </c>
      <c r="C106" s="89" t="s">
        <v>10</v>
      </c>
      <c r="D106" s="90">
        <v>2012</v>
      </c>
      <c r="E106" s="12">
        <v>17.899999999999999</v>
      </c>
      <c r="F106" s="91">
        <v>0.33519553072625691</v>
      </c>
      <c r="G106" s="13">
        <v>11.9</v>
      </c>
      <c r="H106" s="92"/>
      <c r="I106" s="13">
        <f t="shared" si="9"/>
        <v>0</v>
      </c>
      <c r="K106" s="17">
        <v>201</v>
      </c>
      <c r="L106" s="18" t="s">
        <v>239</v>
      </c>
      <c r="M106" s="89" t="s">
        <v>10</v>
      </c>
      <c r="N106" s="90">
        <v>2016</v>
      </c>
      <c r="O106" s="12">
        <v>18.899999999999999</v>
      </c>
      <c r="P106" s="91">
        <v>0.31746031746031739</v>
      </c>
      <c r="Q106" s="13">
        <v>12.9</v>
      </c>
      <c r="R106" s="92"/>
      <c r="S106" s="14">
        <f t="shared" si="14"/>
        <v>0</v>
      </c>
    </row>
    <row r="107" spans="1:19" x14ac:dyDescent="0.3">
      <c r="A107" s="79"/>
      <c r="B107" s="80" t="s">
        <v>250</v>
      </c>
      <c r="C107" s="81"/>
      <c r="D107" s="82"/>
      <c r="E107" s="83"/>
      <c r="F107" s="84"/>
      <c r="G107" s="83"/>
      <c r="H107" s="85"/>
      <c r="I107" s="86"/>
      <c r="K107" s="17">
        <v>202</v>
      </c>
      <c r="L107" s="19" t="s">
        <v>270</v>
      </c>
      <c r="M107" s="89" t="s">
        <v>10</v>
      </c>
      <c r="N107" s="90">
        <v>2014</v>
      </c>
      <c r="O107" s="12">
        <v>19.899999999999999</v>
      </c>
      <c r="P107" s="91">
        <v>0.20100502512562807</v>
      </c>
      <c r="Q107" s="13">
        <v>15.9</v>
      </c>
      <c r="R107" s="92"/>
      <c r="S107" s="14">
        <f t="shared" si="14"/>
        <v>0</v>
      </c>
    </row>
    <row r="108" spans="1:19" x14ac:dyDescent="0.3">
      <c r="A108" s="17">
        <v>139</v>
      </c>
      <c r="B108" s="18" t="s">
        <v>191</v>
      </c>
      <c r="C108" s="89" t="s">
        <v>11</v>
      </c>
      <c r="D108" s="90">
        <v>2015</v>
      </c>
      <c r="E108" s="12">
        <v>7.99</v>
      </c>
      <c r="F108" s="91">
        <v>0.62578222778473092</v>
      </c>
      <c r="G108" s="13">
        <v>2.99</v>
      </c>
      <c r="H108" s="92"/>
      <c r="I108" s="13">
        <f t="shared" si="9"/>
        <v>0</v>
      </c>
      <c r="K108" s="17">
        <v>203</v>
      </c>
      <c r="L108" s="19" t="s">
        <v>271</v>
      </c>
      <c r="M108" s="89" t="s">
        <v>10</v>
      </c>
      <c r="N108" s="90">
        <v>2008</v>
      </c>
      <c r="O108" s="12">
        <v>19.899999999999999</v>
      </c>
      <c r="P108" s="91">
        <v>0.20100502512562807</v>
      </c>
      <c r="Q108" s="13">
        <v>15.9</v>
      </c>
      <c r="R108" s="92"/>
      <c r="S108" s="14">
        <f t="shared" si="14"/>
        <v>0</v>
      </c>
    </row>
    <row r="109" spans="1:19" x14ac:dyDescent="0.3">
      <c r="A109" s="17">
        <v>140</v>
      </c>
      <c r="B109" s="18" t="s">
        <v>192</v>
      </c>
      <c r="C109" s="89" t="s">
        <v>35</v>
      </c>
      <c r="D109" s="90" t="s">
        <v>17</v>
      </c>
      <c r="E109" s="12">
        <v>5.95</v>
      </c>
      <c r="F109" s="91">
        <v>0.49747899159663861</v>
      </c>
      <c r="G109" s="13">
        <v>2.99</v>
      </c>
      <c r="H109" s="92"/>
      <c r="I109" s="13">
        <f t="shared" si="9"/>
        <v>0</v>
      </c>
      <c r="K109" s="79"/>
      <c r="L109" s="80" t="s">
        <v>67</v>
      </c>
      <c r="M109" s="81"/>
      <c r="N109" s="82"/>
      <c r="O109" s="83"/>
      <c r="P109" s="84"/>
      <c r="Q109" s="83"/>
      <c r="R109" s="85"/>
      <c r="S109" s="86"/>
    </row>
    <row r="110" spans="1:19" x14ac:dyDescent="0.3">
      <c r="A110" s="17">
        <v>141</v>
      </c>
      <c r="B110" s="18" t="s">
        <v>193</v>
      </c>
      <c r="C110" s="89" t="s">
        <v>11</v>
      </c>
      <c r="D110" s="90" t="s">
        <v>9</v>
      </c>
      <c r="E110" s="12">
        <v>5.95</v>
      </c>
      <c r="F110" s="91">
        <v>0.41176470588235298</v>
      </c>
      <c r="G110" s="13">
        <v>3.5</v>
      </c>
      <c r="H110" s="92"/>
      <c r="I110" s="13">
        <f t="shared" si="9"/>
        <v>0</v>
      </c>
      <c r="K110" s="17">
        <v>204</v>
      </c>
      <c r="L110" s="18" t="s">
        <v>68</v>
      </c>
      <c r="M110" s="89" t="s">
        <v>10</v>
      </c>
      <c r="N110" s="90"/>
      <c r="O110" s="12">
        <v>17.899999999999999</v>
      </c>
      <c r="P110" s="91">
        <v>0.21843575418994407</v>
      </c>
      <c r="Q110" s="13">
        <v>13.99</v>
      </c>
      <c r="R110" s="92"/>
      <c r="S110" s="14">
        <f>Q110*6*R110</f>
        <v>0</v>
      </c>
    </row>
    <row r="111" spans="1:19" x14ac:dyDescent="0.3">
      <c r="A111" s="17">
        <v>142</v>
      </c>
      <c r="B111" s="18" t="s">
        <v>53</v>
      </c>
      <c r="C111" s="89" t="s">
        <v>11</v>
      </c>
      <c r="D111" s="90">
        <v>2015</v>
      </c>
      <c r="E111" s="12">
        <v>7.99</v>
      </c>
      <c r="F111" s="91">
        <v>0.43679599499374222</v>
      </c>
      <c r="G111" s="13">
        <v>4.5</v>
      </c>
      <c r="H111" s="92"/>
      <c r="I111" s="13">
        <f t="shared" si="9"/>
        <v>0</v>
      </c>
      <c r="K111" s="17">
        <v>205</v>
      </c>
      <c r="L111" s="18" t="s">
        <v>69</v>
      </c>
      <c r="M111" s="89" t="s">
        <v>10</v>
      </c>
      <c r="N111" s="90"/>
      <c r="O111" s="12">
        <v>18.899999999999999</v>
      </c>
      <c r="P111" s="91">
        <v>0.2068783068783068</v>
      </c>
      <c r="Q111" s="13">
        <v>14.99</v>
      </c>
      <c r="R111" s="92"/>
      <c r="S111" s="14">
        <f t="shared" ref="S111:S113" si="15">Q111*6*R111</f>
        <v>0</v>
      </c>
    </row>
    <row r="112" spans="1:19" x14ac:dyDescent="0.3">
      <c r="A112" s="17">
        <v>143</v>
      </c>
      <c r="B112" s="18" t="s">
        <v>54</v>
      </c>
      <c r="C112" s="89" t="s">
        <v>11</v>
      </c>
      <c r="D112" s="90">
        <v>2014</v>
      </c>
      <c r="E112" s="12">
        <v>7.99</v>
      </c>
      <c r="F112" s="91">
        <v>0.42553191489361708</v>
      </c>
      <c r="G112" s="13">
        <v>4.59</v>
      </c>
      <c r="H112" s="92"/>
      <c r="I112" s="13">
        <f t="shared" si="9"/>
        <v>0</v>
      </c>
      <c r="K112" s="17">
        <v>206</v>
      </c>
      <c r="L112" s="18" t="s">
        <v>80</v>
      </c>
      <c r="M112" s="89" t="s">
        <v>35</v>
      </c>
      <c r="N112" s="90"/>
      <c r="O112" s="12">
        <v>23.9</v>
      </c>
      <c r="P112" s="91">
        <v>0.28912133891213393</v>
      </c>
      <c r="Q112" s="13">
        <v>16.989999999999998</v>
      </c>
      <c r="R112" s="92"/>
      <c r="S112" s="14">
        <f t="shared" si="15"/>
        <v>0</v>
      </c>
    </row>
    <row r="113" spans="1:20" x14ac:dyDescent="0.3">
      <c r="A113" s="17">
        <v>144</v>
      </c>
      <c r="B113" s="18" t="s">
        <v>194</v>
      </c>
      <c r="C113" s="89" t="s">
        <v>11</v>
      </c>
      <c r="D113" s="90">
        <v>2014</v>
      </c>
      <c r="E113" s="12">
        <v>7.5</v>
      </c>
      <c r="F113" s="91">
        <v>0.33466666666666661</v>
      </c>
      <c r="G113" s="13">
        <v>4.99</v>
      </c>
      <c r="H113" s="92"/>
      <c r="I113" s="13">
        <f t="shared" si="9"/>
        <v>0</v>
      </c>
      <c r="K113" s="17">
        <v>207</v>
      </c>
      <c r="L113" s="18" t="s">
        <v>70</v>
      </c>
      <c r="M113" s="89" t="s">
        <v>10</v>
      </c>
      <c r="N113" s="90"/>
      <c r="O113" s="12">
        <v>26</v>
      </c>
      <c r="P113" s="91">
        <v>0.23461538461538467</v>
      </c>
      <c r="Q113" s="13">
        <v>19.899999999999999</v>
      </c>
      <c r="R113" s="92"/>
      <c r="S113" s="14">
        <f t="shared" si="15"/>
        <v>0</v>
      </c>
    </row>
    <row r="114" spans="1:20" x14ac:dyDescent="0.3">
      <c r="A114" s="17">
        <v>145</v>
      </c>
      <c r="B114" s="18" t="s">
        <v>195</v>
      </c>
      <c r="C114" s="89" t="s">
        <v>11</v>
      </c>
      <c r="D114" s="90" t="s">
        <v>17</v>
      </c>
      <c r="E114" s="12">
        <v>11.9</v>
      </c>
      <c r="F114" s="91">
        <v>0.32857142857142857</v>
      </c>
      <c r="G114" s="13">
        <v>7.99</v>
      </c>
      <c r="H114" s="92"/>
      <c r="I114" s="13">
        <f t="shared" si="9"/>
        <v>0</v>
      </c>
      <c r="K114" s="17">
        <v>208</v>
      </c>
      <c r="L114" s="18" t="s">
        <v>272</v>
      </c>
      <c r="M114" s="89" t="s">
        <v>10</v>
      </c>
      <c r="N114" s="90">
        <v>2008</v>
      </c>
      <c r="O114" s="12">
        <v>45</v>
      </c>
      <c r="P114" s="91">
        <v>0.11333333333333337</v>
      </c>
      <c r="Q114" s="13">
        <v>39.9</v>
      </c>
      <c r="R114" s="92"/>
      <c r="S114" s="14">
        <f>Q114*R114</f>
        <v>0</v>
      </c>
    </row>
    <row r="115" spans="1:20" x14ac:dyDescent="0.3">
      <c r="A115" s="79"/>
      <c r="B115" s="80" t="s">
        <v>251</v>
      </c>
      <c r="C115" s="81"/>
      <c r="D115" s="82"/>
      <c r="E115" s="83"/>
      <c r="F115" s="84"/>
      <c r="G115" s="83"/>
      <c r="H115" s="85"/>
      <c r="I115" s="86"/>
      <c r="K115" s="79"/>
      <c r="L115" s="80" t="s">
        <v>245</v>
      </c>
      <c r="M115" s="81"/>
      <c r="N115" s="87"/>
      <c r="O115" s="83"/>
      <c r="P115" s="84"/>
      <c r="Q115" s="83"/>
      <c r="R115" s="85"/>
      <c r="S115" s="86"/>
    </row>
    <row r="116" spans="1:20" x14ac:dyDescent="0.3">
      <c r="A116" s="17">
        <v>146</v>
      </c>
      <c r="B116" s="18" t="s">
        <v>196</v>
      </c>
      <c r="C116" s="89" t="s">
        <v>11</v>
      </c>
      <c r="D116" s="90">
        <v>2016</v>
      </c>
      <c r="E116" s="12">
        <v>7.99</v>
      </c>
      <c r="F116" s="91">
        <v>0.50062578222778475</v>
      </c>
      <c r="G116" s="13">
        <v>3.99</v>
      </c>
      <c r="H116" s="92"/>
      <c r="I116" s="13">
        <f t="shared" ref="I116:I117" si="16">G116*6*H116</f>
        <v>0</v>
      </c>
      <c r="K116" s="17">
        <v>209</v>
      </c>
      <c r="L116" s="18" t="s">
        <v>240</v>
      </c>
      <c r="M116" s="122"/>
      <c r="N116" s="123"/>
      <c r="O116" s="123"/>
      <c r="P116" s="124"/>
      <c r="Q116" s="13">
        <v>19.899999999999999</v>
      </c>
      <c r="R116" s="92"/>
      <c r="S116" s="14">
        <f t="shared" ref="S116:S120" si="17">Q116*R116</f>
        <v>0</v>
      </c>
    </row>
    <row r="117" spans="1:20" x14ac:dyDescent="0.3">
      <c r="A117" s="17">
        <v>147</v>
      </c>
      <c r="B117" s="18" t="s">
        <v>197</v>
      </c>
      <c r="C117" s="89" t="s">
        <v>35</v>
      </c>
      <c r="D117" s="90" t="s">
        <v>88</v>
      </c>
      <c r="E117" s="12">
        <v>7.95</v>
      </c>
      <c r="F117" s="91">
        <v>0.37232704402515721</v>
      </c>
      <c r="G117" s="13">
        <v>4.99</v>
      </c>
      <c r="H117" s="92"/>
      <c r="I117" s="13">
        <f t="shared" si="16"/>
        <v>0</v>
      </c>
      <c r="K117" s="17">
        <v>210</v>
      </c>
      <c r="L117" s="18" t="s">
        <v>241</v>
      </c>
      <c r="M117" s="122"/>
      <c r="N117" s="123"/>
      <c r="O117" s="123"/>
      <c r="P117" s="124"/>
      <c r="Q117" s="13">
        <v>24.9</v>
      </c>
      <c r="R117" s="92"/>
      <c r="S117" s="14">
        <f t="shared" si="17"/>
        <v>0</v>
      </c>
      <c r="T117" s="20"/>
    </row>
    <row r="118" spans="1:20" x14ac:dyDescent="0.3">
      <c r="A118" s="17">
        <v>148</v>
      </c>
      <c r="B118" s="18" t="s">
        <v>198</v>
      </c>
      <c r="C118" s="89" t="s">
        <v>11</v>
      </c>
      <c r="D118" s="90">
        <v>2014</v>
      </c>
      <c r="E118" s="12">
        <v>7.95</v>
      </c>
      <c r="F118" s="91">
        <v>0.37232704402515721</v>
      </c>
      <c r="G118" s="13">
        <v>4.99</v>
      </c>
      <c r="H118" s="92"/>
      <c r="I118" s="13">
        <f t="shared" ref="I118:I133" si="18">G118*6*H118</f>
        <v>0</v>
      </c>
      <c r="K118" s="17">
        <v>211</v>
      </c>
      <c r="L118" s="18" t="s">
        <v>242</v>
      </c>
      <c r="M118" s="89" t="s">
        <v>10</v>
      </c>
      <c r="N118" s="17"/>
      <c r="O118" s="12">
        <v>29.9</v>
      </c>
      <c r="P118" s="91">
        <v>0.33444816053511706</v>
      </c>
      <c r="Q118" s="13">
        <v>19.899999999999999</v>
      </c>
      <c r="R118" s="92"/>
      <c r="S118" s="14">
        <f t="shared" si="17"/>
        <v>0</v>
      </c>
    </row>
    <row r="119" spans="1:20" x14ac:dyDescent="0.3">
      <c r="A119" s="17">
        <v>149</v>
      </c>
      <c r="B119" s="18" t="s">
        <v>199</v>
      </c>
      <c r="C119" s="89" t="s">
        <v>11</v>
      </c>
      <c r="D119" s="90">
        <v>2016</v>
      </c>
      <c r="E119" s="12">
        <v>7.99</v>
      </c>
      <c r="F119" s="91">
        <v>0.50062578222778475</v>
      </c>
      <c r="G119" s="13">
        <v>3.99</v>
      </c>
      <c r="H119" s="92"/>
      <c r="I119" s="13">
        <f t="shared" si="18"/>
        <v>0</v>
      </c>
      <c r="K119" s="17">
        <v>212</v>
      </c>
      <c r="L119" s="18" t="s">
        <v>243</v>
      </c>
      <c r="M119" s="89" t="s">
        <v>35</v>
      </c>
      <c r="N119" s="17"/>
      <c r="O119" s="12">
        <v>29.9</v>
      </c>
      <c r="P119" s="91">
        <v>0.33444816053511706</v>
      </c>
      <c r="Q119" s="13">
        <v>19.899999999999999</v>
      </c>
      <c r="R119" s="92"/>
      <c r="S119" s="14">
        <f t="shared" si="17"/>
        <v>0</v>
      </c>
    </row>
    <row r="120" spans="1:20" ht="14.4" customHeight="1" x14ac:dyDescent="0.3">
      <c r="A120" s="17">
        <v>150</v>
      </c>
      <c r="B120" s="18" t="s">
        <v>200</v>
      </c>
      <c r="C120" s="89" t="s">
        <v>11</v>
      </c>
      <c r="D120" s="90" t="s">
        <v>48</v>
      </c>
      <c r="E120" s="12">
        <v>9.9499999999999993</v>
      </c>
      <c r="F120" s="91">
        <v>0.49849246231155775</v>
      </c>
      <c r="G120" s="13">
        <v>4.99</v>
      </c>
      <c r="H120" s="92"/>
      <c r="I120" s="13">
        <f t="shared" si="18"/>
        <v>0</v>
      </c>
      <c r="K120" s="17">
        <v>213</v>
      </c>
      <c r="L120" s="18" t="s">
        <v>244</v>
      </c>
      <c r="M120" s="89" t="s">
        <v>11</v>
      </c>
      <c r="N120" s="17"/>
      <c r="O120" s="12">
        <v>29.9</v>
      </c>
      <c r="P120" s="91">
        <v>0.33444816053511706</v>
      </c>
      <c r="Q120" s="13">
        <v>19.899999999999999</v>
      </c>
      <c r="R120" s="92"/>
      <c r="S120" s="14">
        <f t="shared" si="17"/>
        <v>0</v>
      </c>
    </row>
    <row r="121" spans="1:20" x14ac:dyDescent="0.3">
      <c r="A121" s="17">
        <v>151</v>
      </c>
      <c r="B121" s="18" t="s">
        <v>201</v>
      </c>
      <c r="C121" s="89" t="s">
        <v>11</v>
      </c>
      <c r="D121" s="90" t="s">
        <v>17</v>
      </c>
      <c r="E121" s="12">
        <v>9.9</v>
      </c>
      <c r="F121" s="91">
        <v>0.49595959595959593</v>
      </c>
      <c r="G121" s="13">
        <v>4.99</v>
      </c>
      <c r="H121" s="92"/>
      <c r="I121" s="13">
        <f t="shared" si="18"/>
        <v>0</v>
      </c>
      <c r="K121" s="17">
        <v>214</v>
      </c>
      <c r="L121" s="18" t="s">
        <v>255</v>
      </c>
      <c r="M121" s="89" t="s">
        <v>35</v>
      </c>
      <c r="N121" s="17"/>
      <c r="O121" s="12">
        <v>7.95</v>
      </c>
      <c r="P121" s="91">
        <v>0.37232704402515721</v>
      </c>
      <c r="Q121" s="13">
        <v>4.99</v>
      </c>
      <c r="R121" s="92"/>
      <c r="S121" s="14">
        <f>Q121*6*R121</f>
        <v>0</v>
      </c>
    </row>
    <row r="122" spans="1:20" x14ac:dyDescent="0.3">
      <c r="A122" s="17">
        <v>152</v>
      </c>
      <c r="B122" s="18" t="s">
        <v>202</v>
      </c>
      <c r="C122" s="89" t="s">
        <v>11</v>
      </c>
      <c r="D122" s="90">
        <v>2016</v>
      </c>
      <c r="E122" s="12">
        <v>11</v>
      </c>
      <c r="F122" s="91">
        <v>0.45545454545454545</v>
      </c>
      <c r="G122" s="13">
        <v>5.99</v>
      </c>
      <c r="H122" s="92"/>
      <c r="I122" s="13">
        <f t="shared" si="18"/>
        <v>0</v>
      </c>
      <c r="K122" s="17">
        <v>215</v>
      </c>
      <c r="L122" s="18" t="s">
        <v>256</v>
      </c>
      <c r="M122" s="89" t="s">
        <v>10</v>
      </c>
      <c r="N122" s="17"/>
      <c r="O122" s="12">
        <v>7.95</v>
      </c>
      <c r="P122" s="91">
        <v>0.37232704402515721</v>
      </c>
      <c r="Q122" s="13">
        <v>4.99</v>
      </c>
      <c r="R122" s="92"/>
      <c r="S122" s="14">
        <f>Q122*6*R122</f>
        <v>0</v>
      </c>
    </row>
    <row r="123" spans="1:20" x14ac:dyDescent="0.3">
      <c r="A123" s="17">
        <v>153</v>
      </c>
      <c r="B123" s="18" t="s">
        <v>203</v>
      </c>
      <c r="C123" s="89" t="s">
        <v>11</v>
      </c>
      <c r="D123" s="90">
        <v>2015</v>
      </c>
      <c r="E123" s="12">
        <v>10.9</v>
      </c>
      <c r="F123" s="91">
        <v>0.35871559633027522</v>
      </c>
      <c r="G123" s="13">
        <v>6.99</v>
      </c>
      <c r="H123" s="92"/>
      <c r="I123" s="13">
        <f t="shared" si="18"/>
        <v>0</v>
      </c>
      <c r="K123" s="21"/>
      <c r="L123" s="21"/>
      <c r="M123" s="21"/>
      <c r="N123" s="21"/>
      <c r="O123" s="21"/>
      <c r="P123" s="22"/>
      <c r="Q123" s="21"/>
      <c r="R123" s="21"/>
      <c r="S123" s="21"/>
    </row>
    <row r="124" spans="1:20" x14ac:dyDescent="0.3">
      <c r="A124" s="17">
        <v>154</v>
      </c>
      <c r="B124" s="18" t="s">
        <v>204</v>
      </c>
      <c r="C124" s="89" t="s">
        <v>11</v>
      </c>
      <c r="D124" s="90">
        <v>2015</v>
      </c>
      <c r="E124" s="12">
        <v>12.9</v>
      </c>
      <c r="F124" s="91">
        <v>0.53565891472868221</v>
      </c>
      <c r="G124" s="13">
        <v>5.99</v>
      </c>
      <c r="H124" s="92"/>
      <c r="I124" s="13">
        <f t="shared" si="18"/>
        <v>0</v>
      </c>
      <c r="K124" s="6"/>
      <c r="L124" s="7" t="s">
        <v>7</v>
      </c>
      <c r="M124" s="8"/>
      <c r="N124" s="8"/>
      <c r="O124" s="10"/>
      <c r="P124" s="11"/>
      <c r="Q124" s="10"/>
      <c r="R124" s="8"/>
      <c r="S124" s="23">
        <f>SUM(S72:S122)+SUM(I72:I140)+SUM(I6:I69)+SUM(S6:S68)</f>
        <v>0</v>
      </c>
    </row>
    <row r="125" spans="1:20" x14ac:dyDescent="0.3">
      <c r="A125" s="17">
        <v>155</v>
      </c>
      <c r="B125" s="18" t="s">
        <v>55</v>
      </c>
      <c r="C125" s="89" t="s">
        <v>11</v>
      </c>
      <c r="D125" s="90">
        <v>2016</v>
      </c>
      <c r="E125" s="12">
        <v>9.9499999999999993</v>
      </c>
      <c r="F125" s="91">
        <v>0.39798994974874363</v>
      </c>
      <c r="G125" s="13">
        <v>5.99</v>
      </c>
      <c r="H125" s="92"/>
      <c r="I125" s="13">
        <f t="shared" si="18"/>
        <v>0</v>
      </c>
      <c r="K125" s="20"/>
      <c r="L125" s="20"/>
      <c r="M125" s="20"/>
      <c r="N125" s="20"/>
      <c r="O125" s="20"/>
      <c r="P125" s="24"/>
      <c r="Q125" s="20"/>
      <c r="R125" s="20"/>
      <c r="S125" s="20"/>
    </row>
    <row r="126" spans="1:20" x14ac:dyDescent="0.3">
      <c r="A126" s="17">
        <v>156</v>
      </c>
      <c r="B126" s="18" t="s">
        <v>205</v>
      </c>
      <c r="C126" s="89" t="s">
        <v>11</v>
      </c>
      <c r="D126" s="90" t="s">
        <v>23</v>
      </c>
      <c r="E126" s="12">
        <v>10.9</v>
      </c>
      <c r="F126" s="91">
        <v>0.35871559633027522</v>
      </c>
      <c r="G126" s="13">
        <v>6.99</v>
      </c>
      <c r="H126" s="92"/>
      <c r="I126" s="13">
        <f t="shared" si="18"/>
        <v>0</v>
      </c>
      <c r="K126" s="98" t="s">
        <v>71</v>
      </c>
      <c r="L126" s="99"/>
      <c r="M126" s="97" t="s">
        <v>72</v>
      </c>
      <c r="N126" s="98"/>
      <c r="O126" s="98"/>
      <c r="P126" s="98"/>
      <c r="Q126" s="98"/>
      <c r="R126" s="98"/>
      <c r="S126" s="98"/>
    </row>
    <row r="127" spans="1:20" x14ac:dyDescent="0.3">
      <c r="A127" s="17">
        <v>157</v>
      </c>
      <c r="B127" s="18" t="s">
        <v>206</v>
      </c>
      <c r="C127" s="89" t="s">
        <v>11</v>
      </c>
      <c r="D127" s="90" t="s">
        <v>17</v>
      </c>
      <c r="E127" s="12">
        <v>13</v>
      </c>
      <c r="F127" s="91">
        <v>0.46230769230769231</v>
      </c>
      <c r="G127" s="13">
        <v>6.99</v>
      </c>
      <c r="H127" s="92"/>
      <c r="I127" s="13">
        <f>G127*6*H127</f>
        <v>0</v>
      </c>
      <c r="K127" s="42" t="s">
        <v>73</v>
      </c>
      <c r="L127" s="43"/>
      <c r="M127" s="44" t="s">
        <v>74</v>
      </c>
      <c r="N127" s="45"/>
      <c r="O127" s="45"/>
      <c r="P127" s="45"/>
      <c r="Q127" s="45"/>
      <c r="R127" s="45"/>
      <c r="S127" s="46"/>
    </row>
    <row r="128" spans="1:20" x14ac:dyDescent="0.3">
      <c r="A128" s="17">
        <v>158</v>
      </c>
      <c r="B128" s="18" t="s">
        <v>207</v>
      </c>
      <c r="C128" s="89" t="s">
        <v>11</v>
      </c>
      <c r="D128" s="90">
        <v>2012</v>
      </c>
      <c r="E128" s="12">
        <v>13</v>
      </c>
      <c r="F128" s="91">
        <v>0.31538461538461537</v>
      </c>
      <c r="G128" s="13">
        <v>8.9</v>
      </c>
      <c r="H128" s="92"/>
      <c r="I128" s="13">
        <f t="shared" si="18"/>
        <v>0</v>
      </c>
      <c r="K128" s="42"/>
      <c r="L128" s="43"/>
      <c r="M128" s="47"/>
      <c r="N128" s="48"/>
      <c r="O128" s="48"/>
      <c r="P128" s="48"/>
      <c r="Q128" s="48"/>
      <c r="R128" s="48"/>
      <c r="S128" s="49"/>
    </row>
    <row r="129" spans="1:19" x14ac:dyDescent="0.3">
      <c r="A129" s="17">
        <v>159</v>
      </c>
      <c r="B129" s="18" t="s">
        <v>208</v>
      </c>
      <c r="C129" s="89" t="s">
        <v>11</v>
      </c>
      <c r="D129" s="90">
        <v>2016</v>
      </c>
      <c r="E129" s="12">
        <v>14.9</v>
      </c>
      <c r="F129" s="91">
        <v>0.39664429530201345</v>
      </c>
      <c r="G129" s="13">
        <v>8.99</v>
      </c>
      <c r="H129" s="92"/>
      <c r="I129" s="14">
        <f t="shared" si="18"/>
        <v>0</v>
      </c>
      <c r="K129" s="50" t="s">
        <v>75</v>
      </c>
      <c r="L129" s="51"/>
      <c r="M129" s="52" t="s">
        <v>76</v>
      </c>
      <c r="N129" s="53"/>
      <c r="O129" s="53"/>
      <c r="P129" s="53"/>
      <c r="Q129" s="53"/>
      <c r="R129" s="53"/>
      <c r="S129" s="54"/>
    </row>
    <row r="130" spans="1:19" x14ac:dyDescent="0.3">
      <c r="A130" s="17">
        <v>160</v>
      </c>
      <c r="B130" s="18" t="s">
        <v>269</v>
      </c>
      <c r="C130" s="89" t="s">
        <v>11</v>
      </c>
      <c r="D130" s="90">
        <v>2015</v>
      </c>
      <c r="E130" s="12">
        <v>18.899999999999999</v>
      </c>
      <c r="F130" s="91">
        <v>0.47142857142857136</v>
      </c>
      <c r="G130" s="13">
        <v>9.99</v>
      </c>
      <c r="H130" s="92"/>
      <c r="I130" s="14">
        <f t="shared" si="18"/>
        <v>0</v>
      </c>
      <c r="K130" s="50"/>
      <c r="L130" s="51"/>
      <c r="M130" s="52"/>
      <c r="N130" s="53"/>
      <c r="O130" s="53"/>
      <c r="P130" s="53"/>
      <c r="Q130" s="53"/>
      <c r="R130" s="53"/>
      <c r="S130" s="54"/>
    </row>
    <row r="131" spans="1:19" x14ac:dyDescent="0.3">
      <c r="A131" s="17">
        <v>161</v>
      </c>
      <c r="B131" s="18" t="s">
        <v>209</v>
      </c>
      <c r="C131" s="89" t="s">
        <v>11</v>
      </c>
      <c r="D131" s="90" t="s">
        <v>17</v>
      </c>
      <c r="E131" s="12">
        <v>12</v>
      </c>
      <c r="F131" s="91">
        <v>0.41749999999999998</v>
      </c>
      <c r="G131" s="13">
        <v>6.99</v>
      </c>
      <c r="H131" s="92"/>
      <c r="I131" s="14">
        <f t="shared" si="18"/>
        <v>0</v>
      </c>
      <c r="K131" s="47" t="s">
        <v>77</v>
      </c>
      <c r="L131" s="49"/>
      <c r="M131" s="55"/>
      <c r="N131" s="56"/>
      <c r="O131" s="56"/>
      <c r="P131" s="56"/>
      <c r="Q131" s="56"/>
      <c r="R131" s="56"/>
      <c r="S131" s="57"/>
    </row>
    <row r="132" spans="1:19" x14ac:dyDescent="0.3">
      <c r="A132" s="17">
        <v>162</v>
      </c>
      <c r="B132" s="18" t="s">
        <v>210</v>
      </c>
      <c r="C132" s="89" t="s">
        <v>11</v>
      </c>
      <c r="D132" s="90">
        <v>2013</v>
      </c>
      <c r="E132" s="12">
        <v>17</v>
      </c>
      <c r="F132" s="91">
        <v>0.41764705882352937</v>
      </c>
      <c r="G132" s="13">
        <v>9.9</v>
      </c>
      <c r="H132" s="92"/>
      <c r="I132" s="14">
        <f t="shared" si="18"/>
        <v>0</v>
      </c>
      <c r="K132" s="58"/>
      <c r="L132" s="59"/>
      <c r="M132" s="60"/>
      <c r="N132" s="61"/>
      <c r="O132" s="61"/>
      <c r="P132" s="61"/>
      <c r="Q132" s="61"/>
      <c r="R132" s="61"/>
      <c r="S132" s="62"/>
    </row>
    <row r="133" spans="1:19" x14ac:dyDescent="0.3">
      <c r="A133" s="17">
        <v>163</v>
      </c>
      <c r="B133" s="18" t="s">
        <v>211</v>
      </c>
      <c r="C133" s="89" t="s">
        <v>11</v>
      </c>
      <c r="D133" s="90">
        <v>2013</v>
      </c>
      <c r="E133" s="12">
        <v>18</v>
      </c>
      <c r="F133" s="91">
        <v>0.44500000000000001</v>
      </c>
      <c r="G133" s="13">
        <v>9.99</v>
      </c>
      <c r="H133" s="92"/>
      <c r="I133" s="13">
        <f t="shared" si="18"/>
        <v>0</v>
      </c>
      <c r="K133" s="133"/>
      <c r="L133" s="133"/>
      <c r="M133" s="25"/>
      <c r="N133" s="25"/>
      <c r="O133" s="25"/>
      <c r="P133" s="25"/>
      <c r="Q133" s="25"/>
      <c r="R133" s="25"/>
      <c r="S133" s="25"/>
    </row>
    <row r="134" spans="1:19" ht="14.4" customHeight="1" x14ac:dyDescent="0.3">
      <c r="A134" s="17">
        <v>164</v>
      </c>
      <c r="B134" s="18" t="s">
        <v>212</v>
      </c>
      <c r="C134" s="89" t="s">
        <v>11</v>
      </c>
      <c r="D134" s="90" t="s">
        <v>17</v>
      </c>
      <c r="E134" s="12">
        <v>21</v>
      </c>
      <c r="F134" s="91">
        <v>0.43333333333333329</v>
      </c>
      <c r="G134" s="13">
        <v>11.9</v>
      </c>
      <c r="H134" s="92"/>
      <c r="I134" s="14">
        <f>G134*6*H134</f>
        <v>0</v>
      </c>
    </row>
    <row r="135" spans="1:19" x14ac:dyDescent="0.3">
      <c r="A135" s="17">
        <v>165</v>
      </c>
      <c r="B135" s="18" t="s">
        <v>213</v>
      </c>
      <c r="C135" s="89" t="s">
        <v>11</v>
      </c>
      <c r="D135" s="90">
        <v>2014</v>
      </c>
      <c r="E135" s="12">
        <v>21.9</v>
      </c>
      <c r="F135" s="91">
        <v>0.45662100456621002</v>
      </c>
      <c r="G135" s="13">
        <v>11.9</v>
      </c>
      <c r="H135" s="92"/>
      <c r="I135" s="14">
        <f>G135*6*H135</f>
        <v>0</v>
      </c>
      <c r="K135" s="72"/>
      <c r="L135" s="72" t="s">
        <v>78</v>
      </c>
      <c r="M135" s="25"/>
      <c r="N135" s="25"/>
      <c r="O135" s="25"/>
      <c r="P135" s="25"/>
      <c r="Q135" s="25"/>
      <c r="R135" s="25"/>
      <c r="S135" s="26" t="s">
        <v>79</v>
      </c>
    </row>
    <row r="136" spans="1:19" ht="14.4" customHeight="1" x14ac:dyDescent="0.3">
      <c r="A136" s="17">
        <v>166</v>
      </c>
      <c r="B136" s="18" t="s">
        <v>214</v>
      </c>
      <c r="C136" s="89" t="s">
        <v>11</v>
      </c>
      <c r="D136" s="90" t="s">
        <v>9</v>
      </c>
      <c r="E136" s="12">
        <v>19.899999999999999</v>
      </c>
      <c r="F136" s="91">
        <v>0.30904522613065322</v>
      </c>
      <c r="G136" s="13">
        <v>13.75</v>
      </c>
      <c r="H136" s="92"/>
      <c r="I136" s="14">
        <f>G136*6*H136</f>
        <v>0</v>
      </c>
      <c r="K136" s="73"/>
      <c r="L136" s="72"/>
      <c r="M136" s="27"/>
      <c r="N136" s="28"/>
      <c r="O136" s="28"/>
      <c r="P136" s="28"/>
      <c r="Q136" s="28"/>
      <c r="R136" s="28"/>
      <c r="S136" s="26"/>
    </row>
    <row r="137" spans="1:19" ht="14.4" customHeight="1" x14ac:dyDescent="0.3">
      <c r="A137" s="17">
        <v>167</v>
      </c>
      <c r="B137" s="18" t="s">
        <v>215</v>
      </c>
      <c r="C137" s="89" t="s">
        <v>11</v>
      </c>
      <c r="D137" s="90">
        <v>2016</v>
      </c>
      <c r="E137" s="12">
        <v>29.9</v>
      </c>
      <c r="F137" s="91">
        <v>0.56856187290969906</v>
      </c>
      <c r="G137" s="13">
        <v>12.9</v>
      </c>
      <c r="H137" s="92"/>
      <c r="I137" s="14">
        <f>G137*6*H137</f>
        <v>0</v>
      </c>
      <c r="K137" s="74"/>
      <c r="L137" s="74"/>
      <c r="M137" s="29"/>
      <c r="N137" s="30"/>
      <c r="S137" s="31"/>
    </row>
    <row r="138" spans="1:19" x14ac:dyDescent="0.3">
      <c r="A138" s="17">
        <v>168</v>
      </c>
      <c r="B138" s="18" t="s">
        <v>216</v>
      </c>
      <c r="C138" s="89" t="s">
        <v>11</v>
      </c>
      <c r="D138" s="90">
        <v>2014</v>
      </c>
      <c r="E138" s="12">
        <v>20.5</v>
      </c>
      <c r="F138" s="91">
        <v>0.224390243902439</v>
      </c>
      <c r="G138" s="13">
        <v>15.9</v>
      </c>
      <c r="H138" s="92"/>
      <c r="I138" s="14">
        <f>G138*6*H138</f>
        <v>0</v>
      </c>
      <c r="K138" s="75"/>
      <c r="L138" s="75"/>
      <c r="M138" s="32"/>
      <c r="N138" s="32"/>
      <c r="O138" s="33"/>
      <c r="P138" s="33"/>
      <c r="Q138" s="34"/>
      <c r="R138" s="35"/>
      <c r="S138" s="35"/>
    </row>
    <row r="139" spans="1:19" x14ac:dyDescent="0.3">
      <c r="A139" s="17">
        <v>169</v>
      </c>
      <c r="B139" s="18" t="s">
        <v>56</v>
      </c>
      <c r="C139" s="89" t="s">
        <v>11</v>
      </c>
      <c r="D139" s="90">
        <v>2014</v>
      </c>
      <c r="E139" s="12">
        <v>21</v>
      </c>
      <c r="F139" s="91">
        <v>0.19523809523809529</v>
      </c>
      <c r="G139" s="13">
        <v>16.899999999999999</v>
      </c>
      <c r="H139" s="92"/>
      <c r="I139" s="14">
        <f t="shared" ref="I139:I140" si="19">G139*6*H139</f>
        <v>0</v>
      </c>
      <c r="K139" s="93"/>
      <c r="L139" s="93"/>
      <c r="M139" s="36"/>
      <c r="N139" s="36"/>
      <c r="O139" s="33"/>
      <c r="P139" s="33"/>
      <c r="Q139" s="37"/>
      <c r="R139" s="38"/>
      <c r="S139" s="38"/>
    </row>
    <row r="140" spans="1:19" x14ac:dyDescent="0.3">
      <c r="A140" s="17">
        <v>170</v>
      </c>
      <c r="B140" s="18" t="s">
        <v>217</v>
      </c>
      <c r="C140" s="89" t="s">
        <v>11</v>
      </c>
      <c r="D140" s="90" t="s">
        <v>9</v>
      </c>
      <c r="E140" s="12">
        <v>27.5</v>
      </c>
      <c r="F140" s="91">
        <v>0.2036363636363637</v>
      </c>
      <c r="G140" s="13">
        <v>21.9</v>
      </c>
      <c r="H140" s="92"/>
      <c r="I140" s="14">
        <f t="shared" si="19"/>
        <v>0</v>
      </c>
      <c r="K140" s="96"/>
      <c r="L140" s="96"/>
      <c r="M140" s="39"/>
      <c r="N140" s="39"/>
      <c r="O140" s="40"/>
      <c r="P140" s="40"/>
      <c r="Q140" s="37"/>
      <c r="R140" s="38"/>
      <c r="S140" s="38"/>
    </row>
  </sheetData>
  <sheetProtection sheet="1" formatCells="0" formatColumns="0" formatRows="0" insertColumns="0" insertRows="0" insertHyperlinks="0" deleteColumns="0" deleteRows="0" sort="0" autoFilter="0" pivotTables="0"/>
  <mergeCells count="70">
    <mergeCell ref="M117:P117"/>
    <mergeCell ref="M116:P116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Q7:Q8"/>
    <mergeCell ref="R7:R8"/>
    <mergeCell ref="S7:S8"/>
    <mergeCell ref="K56:K57"/>
    <mergeCell ref="M56:M57"/>
    <mergeCell ref="N56:N57"/>
    <mergeCell ref="O56:O57"/>
    <mergeCell ref="P56:P57"/>
    <mergeCell ref="Q56:Q57"/>
    <mergeCell ref="R56:R57"/>
    <mergeCell ref="S56:S57"/>
    <mergeCell ref="I16:I17"/>
    <mergeCell ref="C51:C52"/>
    <mergeCell ref="D51:D52"/>
    <mergeCell ref="E51:E52"/>
    <mergeCell ref="F51:F52"/>
    <mergeCell ref="G51:G52"/>
    <mergeCell ref="H51:H52"/>
    <mergeCell ref="I51:I52"/>
    <mergeCell ref="G16:G17"/>
    <mergeCell ref="H16:H17"/>
    <mergeCell ref="E14:E15"/>
    <mergeCell ref="M7:M8"/>
    <mergeCell ref="N7:N8"/>
    <mergeCell ref="I12:I13"/>
    <mergeCell ref="I14:I15"/>
    <mergeCell ref="F12:F13"/>
    <mergeCell ref="G12:G13"/>
    <mergeCell ref="G14:G15"/>
    <mergeCell ref="H14:H15"/>
    <mergeCell ref="D12:D13"/>
    <mergeCell ref="H12:H13"/>
    <mergeCell ref="O7:O8"/>
    <mergeCell ref="P7:P8"/>
    <mergeCell ref="A12:A13"/>
    <mergeCell ref="E12:E13"/>
    <mergeCell ref="B51:B52"/>
    <mergeCell ref="A51:A52"/>
    <mergeCell ref="B12:B13"/>
    <mergeCell ref="B14:B15"/>
    <mergeCell ref="B16:B17"/>
    <mergeCell ref="A16:A17"/>
    <mergeCell ref="A14:A15"/>
    <mergeCell ref="C2:M2"/>
    <mergeCell ref="C3:M3"/>
    <mergeCell ref="K140:L140"/>
    <mergeCell ref="M126:S126"/>
    <mergeCell ref="K126:L126"/>
    <mergeCell ref="E16:E17"/>
    <mergeCell ref="F16:F17"/>
    <mergeCell ref="F14:F15"/>
    <mergeCell ref="L56:L57"/>
    <mergeCell ref="L7:L8"/>
    <mergeCell ref="K7:K8"/>
    <mergeCell ref="C12:C13"/>
    <mergeCell ref="C14:C15"/>
    <mergeCell ref="C16:C17"/>
    <mergeCell ref="D16:D17"/>
    <mergeCell ref="D14:D15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DOMAINES ET VILLAGES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Marketing01 M01DV. DOMAINES ET VILLAGES</dc:creator>
  <cp:lastModifiedBy>Marketing01 M01DV. DOMAINES ET VILLAGES</cp:lastModifiedBy>
  <cp:lastPrinted>2017-08-23T11:24:50Z</cp:lastPrinted>
  <dcterms:created xsi:type="dcterms:W3CDTF">2017-08-21T09:27:29Z</dcterms:created>
  <dcterms:modified xsi:type="dcterms:W3CDTF">2018-02-02T10:26:41Z</dcterms:modified>
</cp:coreProperties>
</file>