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RIVE\Sabrina B\AUTOMNE 2018\PACK AUTOMNE\"/>
    </mc:Choice>
  </mc:AlternateContent>
  <bookViews>
    <workbookView xWindow="0" yWindow="0" windowWidth="22980" windowHeight="8880"/>
  </bookViews>
  <sheets>
    <sheet name="Feuil1" sheetId="1" r:id="rId1"/>
  </sheets>
  <definedNames>
    <definedName name="_xlnm.Print_Area" localSheetId="0">Feuil1!$A$1:$S$71,Feuil1!$A$73:$S$147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5" i="1"/>
  <c r="I66" i="1"/>
  <c r="I67" i="1"/>
  <c r="I69" i="1"/>
  <c r="I71" i="1"/>
  <c r="I74" i="1"/>
  <c r="I75" i="1"/>
  <c r="I77" i="1"/>
  <c r="I78" i="1"/>
  <c r="I79" i="1"/>
  <c r="I80" i="1"/>
  <c r="I81" i="1"/>
  <c r="I82" i="1"/>
  <c r="I85" i="1"/>
  <c r="I86" i="1"/>
  <c r="I87" i="1"/>
  <c r="I88" i="1"/>
  <c r="I89" i="1"/>
  <c r="I91" i="1"/>
  <c r="I92" i="1"/>
  <c r="I93" i="1"/>
  <c r="I94" i="1"/>
  <c r="I95" i="1"/>
  <c r="I97" i="1"/>
  <c r="I98" i="1"/>
  <c r="I99" i="1"/>
  <c r="I100" i="1"/>
  <c r="I101" i="1"/>
  <c r="I102" i="1"/>
  <c r="I105" i="1"/>
  <c r="I106" i="1"/>
  <c r="I107" i="1"/>
  <c r="I108" i="1"/>
  <c r="I109" i="1"/>
  <c r="I110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5" i="1"/>
  <c r="I146" i="1"/>
  <c r="S125" i="1" l="1"/>
  <c r="S126" i="1"/>
  <c r="S127" i="1"/>
  <c r="S128" i="1"/>
  <c r="S129" i="1"/>
  <c r="S130" i="1"/>
  <c r="S131" i="1"/>
  <c r="S132" i="1"/>
  <c r="S133" i="1"/>
  <c r="S134" i="1"/>
  <c r="S124" i="1"/>
  <c r="S115" i="1"/>
  <c r="S119" i="1" l="1"/>
  <c r="S98" i="1"/>
  <c r="S100" i="1"/>
  <c r="S101" i="1"/>
  <c r="S102" i="1"/>
  <c r="S103" i="1"/>
  <c r="S104" i="1"/>
  <c r="S105" i="1"/>
  <c r="S106" i="1"/>
  <c r="S107" i="1"/>
  <c r="S95" i="1"/>
  <c r="S94" i="1"/>
  <c r="S93" i="1"/>
  <c r="S88" i="1"/>
  <c r="S52" i="1"/>
  <c r="S53" i="1"/>
  <c r="S54" i="1"/>
  <c r="S55" i="1"/>
  <c r="S56" i="1"/>
  <c r="S57" i="1"/>
  <c r="S58" i="1"/>
  <c r="S59" i="1"/>
  <c r="S60" i="1"/>
  <c r="S61" i="1"/>
  <c r="S62" i="1"/>
  <c r="S63" i="1"/>
  <c r="S65" i="1"/>
  <c r="S64" i="1"/>
  <c r="S69" i="1"/>
  <c r="S67" i="1"/>
  <c r="S47" i="1"/>
  <c r="S36" i="1"/>
  <c r="S34" i="1"/>
  <c r="S35" i="1"/>
  <c r="S33" i="1"/>
  <c r="S31" i="1"/>
  <c r="S13" i="1"/>
  <c r="S6" i="1"/>
  <c r="S7" i="1"/>
  <c r="S8" i="1"/>
  <c r="S9" i="1"/>
  <c r="S10" i="1"/>
  <c r="S11" i="1"/>
  <c r="S121" i="1" l="1"/>
  <c r="S120" i="1"/>
  <c r="S112" i="1"/>
  <c r="S113" i="1"/>
  <c r="S110" i="1"/>
  <c r="S111" i="1"/>
  <c r="S116" i="1"/>
  <c r="S117" i="1"/>
  <c r="S118" i="1"/>
  <c r="I147" i="1"/>
  <c r="S74" i="1"/>
  <c r="S75" i="1"/>
  <c r="S76" i="1"/>
  <c r="S78" i="1"/>
  <c r="S79" i="1"/>
  <c r="S80" i="1"/>
  <c r="S81" i="1"/>
  <c r="S82" i="1"/>
  <c r="S83" i="1"/>
  <c r="S84" i="1"/>
  <c r="S85" i="1"/>
  <c r="S86" i="1"/>
  <c r="S87" i="1"/>
  <c r="S70" i="1" l="1"/>
  <c r="S71" i="1"/>
  <c r="S49" i="1"/>
  <c r="S51" i="1"/>
  <c r="S38" i="1"/>
  <c r="S39" i="1"/>
  <c r="S40" i="1"/>
  <c r="S41" i="1"/>
  <c r="S42" i="1"/>
  <c r="S43" i="1"/>
  <c r="S44" i="1"/>
  <c r="S45" i="1"/>
  <c r="S21" i="1"/>
  <c r="S22" i="1"/>
  <c r="S23" i="1"/>
  <c r="S24" i="1"/>
  <c r="S25" i="1"/>
  <c r="S26" i="1"/>
  <c r="S27" i="1"/>
  <c r="S28" i="1"/>
  <c r="S29" i="1"/>
  <c r="S30" i="1"/>
  <c r="S14" i="1"/>
  <c r="S15" i="1"/>
  <c r="S16" i="1"/>
  <c r="S17" i="1"/>
  <c r="S18" i="1"/>
  <c r="S109" i="1" l="1"/>
  <c r="S89" i="1"/>
  <c r="S90" i="1"/>
  <c r="S91" i="1"/>
  <c r="S97" i="1"/>
  <c r="S48" i="1"/>
  <c r="S20" i="1" l="1"/>
  <c r="S136" i="1" l="1"/>
</calcChain>
</file>

<file path=xl/sharedStrings.xml><?xml version="1.0" encoding="utf-8"?>
<sst xmlns="http://schemas.openxmlformats.org/spreadsheetml/2006/main" count="582" uniqueCount="300">
  <si>
    <t>APPELLATION</t>
  </si>
  <si>
    <t>MILLESIME</t>
  </si>
  <si>
    <t>COULEUR</t>
  </si>
  <si>
    <t>Prix vente CAVEAU</t>
  </si>
  <si>
    <t>REMISE en %</t>
  </si>
  <si>
    <t>Prix vente CE</t>
  </si>
  <si>
    <t>Nbre de cartons *</t>
  </si>
  <si>
    <t>TOTAL</t>
  </si>
  <si>
    <t xml:space="preserve">Nbre de cartons * </t>
  </si>
  <si>
    <t>2014-15</t>
  </si>
  <si>
    <t>Blanc</t>
  </si>
  <si>
    <t>Rouge</t>
  </si>
  <si>
    <t>BOUZERON (TERROIR)</t>
  </si>
  <si>
    <t>BOURGOGNE CHARDONNAY "Cuvée Jean Sans Peur" (EXCELLENCE)</t>
  </si>
  <si>
    <t>MONTAGNY (TRADITION)</t>
  </si>
  <si>
    <t>2015-16</t>
  </si>
  <si>
    <t>MONTAGNY "Les Damoiselles" (EXCELLENCE)</t>
  </si>
  <si>
    <t>MERCUREY (EXCELLENCE)</t>
  </si>
  <si>
    <t>2013-14</t>
  </si>
  <si>
    <t>MORGON (TERROIR)</t>
  </si>
  <si>
    <t>2011-14</t>
  </si>
  <si>
    <t>CHIROUBLES (TERROIR)</t>
  </si>
  <si>
    <t>MORGON "Les Charmes" (EXCELLENCE)</t>
  </si>
  <si>
    <t>JULIENAS "Les Impatientes" (EXCELLENCE)</t>
  </si>
  <si>
    <t>BOURGOGNE PINOT NOIR "Cuvée Jean Sans Peur"(EXCELLENCE)</t>
  </si>
  <si>
    <t>BEAUJOLAIS VILLAGES</t>
  </si>
  <si>
    <t>DOMAINE PARIS L'HOSPITALIER</t>
  </si>
  <si>
    <t>MARANGES</t>
  </si>
  <si>
    <t>Rosé</t>
  </si>
  <si>
    <t xml:space="preserve">SAUMUR CHAMPIGNY </t>
  </si>
  <si>
    <t>BOURGOGNE PINOT NOIR "Les Charmes"</t>
  </si>
  <si>
    <t xml:space="preserve">BOURGOGNE CHARDONNAY "Les Charmes" </t>
  </si>
  <si>
    <t>LAUDUN Côtes du Rhône Villages</t>
  </si>
  <si>
    <t>CHUSCLAN Côtes du Rhône Villages</t>
  </si>
  <si>
    <t>CAVE DE TAIN</t>
  </si>
  <si>
    <t>DOMAINE PEYREVENT</t>
  </si>
  <si>
    <t>IGP COTEAUX DE NARBONNE - Bergerie Cassun</t>
  </si>
  <si>
    <t xml:space="preserve">LANGUEDOC - Domaine Hélène </t>
  </si>
  <si>
    <t>2013-15</t>
  </si>
  <si>
    <t>FITOU "Sirocco"</t>
  </si>
  <si>
    <t>LA CLAPE "L'Autan"</t>
  </si>
  <si>
    <t>LES JAMELLES</t>
  </si>
  <si>
    <t>MONBAZILLAC - Domaine de la Guillonie</t>
  </si>
  <si>
    <t>CANON FRONSAC - Château Vray Canon Boyer</t>
  </si>
  <si>
    <t>POMEROL - Château Maillet</t>
  </si>
  <si>
    <t>COTEAUX DU LAYON - Anne Dexemple</t>
  </si>
  <si>
    <t>CHINON - Domaine Gatillon</t>
  </si>
  <si>
    <t>SAUMUR CHAMPIGNY - Domaine de la Seigneurie</t>
  </si>
  <si>
    <t>COTEAUX DU LAYON - Domaine la Guillaumerie</t>
  </si>
  <si>
    <t>ANJOU VILLAGES Rouge - Domaine la Guillaumerie</t>
  </si>
  <si>
    <t>CHAMPAGNE Brut - Pierre de Bry</t>
  </si>
  <si>
    <t>CHAMPAGNE Brut - Charles Collin</t>
  </si>
  <si>
    <t>CHAMPAGNE Extra Brut - Charles Collin</t>
  </si>
  <si>
    <t>VOS INFORMATIONS</t>
  </si>
  <si>
    <t>REGROUPEUR ET LIVRAISON</t>
  </si>
  <si>
    <t>NOM :</t>
  </si>
  <si>
    <t>Pour plus d’informations, consultez nos CGV sur notre site.</t>
  </si>
  <si>
    <t>Offre valable en France métropolitaine.</t>
  </si>
  <si>
    <t>CHAMPAGNE Rosé - Charles Collin</t>
  </si>
  <si>
    <t>ANJOU Blanc - Domaine la Guillaumerie</t>
  </si>
  <si>
    <t>BON DE COMMANDE INDIVIDUEL</t>
  </si>
  <si>
    <t>CHÂTEAU DE LACHASSAGNE</t>
  </si>
  <si>
    <t>2016-17</t>
  </si>
  <si>
    <t>BOURGOGNE LES PIERRES (TRADITION)</t>
  </si>
  <si>
    <t>VSR</t>
  </si>
  <si>
    <t>CHARDONNAY (VDF) - Ernest Seguin</t>
  </si>
  <si>
    <t>CHARDONNAY (VDF) (EXCELLENCE)</t>
  </si>
  <si>
    <t>BOURGOGNE ALIGOTÉ (TRADITION)</t>
  </si>
  <si>
    <t>VIRÉ CLESSÉ (TERROIR)</t>
  </si>
  <si>
    <t>SAINT VÉRAN (TERROIR)</t>
  </si>
  <si>
    <t>BOURGOGNE HAUTES CÔTES DE NUITS (EXCELLENCE)</t>
  </si>
  <si>
    <t>GAMAY Rouge (VDF) - Ernest Seguin</t>
  </si>
  <si>
    <t>RÉGNIÉ (TERROIR)</t>
  </si>
  <si>
    <t>BOURGOGNE GAMAY NOIR "Cuvée Jean Sans Peur" (EXCELLENCE)</t>
  </si>
  <si>
    <t>PINOT NOIR (VDF) (EXCELLENCE)</t>
  </si>
  <si>
    <t>COTEAUX BOURGUIGNONS (TERROIR)</t>
  </si>
  <si>
    <t>2012-13</t>
  </si>
  <si>
    <t>MOULIN À VENT (TRADITION)</t>
  </si>
  <si>
    <t>BROUILLY (TRADITION)</t>
  </si>
  <si>
    <t>2015-17</t>
  </si>
  <si>
    <t>BROUILLY (EXCELLENCE)</t>
  </si>
  <si>
    <t>BOURGOGNE HAUTES CÔTES DE BEAUNE (EXCELLENCE)</t>
  </si>
  <si>
    <t>VÉRONIQUE &amp; OLIVIER BOSSE-PLATIERE</t>
  </si>
  <si>
    <t>MOULIN À VENT</t>
  </si>
  <si>
    <t>JULIÉNAS "Les Officiers"</t>
  </si>
  <si>
    <t>COTEAUX BOURGUIGNONS Blanc</t>
  </si>
  <si>
    <t>COTEAUX BOURGUIGNONS Rosé</t>
  </si>
  <si>
    <t>BOURGOGNE HAUTES COTES DE BEAUNE Rouge</t>
  </si>
  <si>
    <t xml:space="preserve">BOURGOGNE CHARDONNAY "Clos du Château" </t>
  </si>
  <si>
    <t xml:space="preserve">BOURGOGNE PINOT NOIR "Clos du Château" </t>
  </si>
  <si>
    <t xml:space="preserve">BOURGOGNE CHARDONNAY (PRESTIGE) "Clos du Château" </t>
  </si>
  <si>
    <t xml:space="preserve">BOURGOGNE PINOT NOIR (PRESTIGE) "Clos du Château" </t>
  </si>
  <si>
    <t>CRÉMANT DE BOURGOGNE Blanc Brut - Lachassagne</t>
  </si>
  <si>
    <t>CRÉMANT DE BOURGOGNE Rosé Brut - Lachassagne</t>
  </si>
  <si>
    <t>SYRAH (VDF)</t>
  </si>
  <si>
    <t>IGP COMTÉS RHÔDANIENS "Le Loup"</t>
  </si>
  <si>
    <t>CABERNET SAUVIGNON (VDF)</t>
  </si>
  <si>
    <t>PINOT NOIR (VDF)</t>
  </si>
  <si>
    <t>SAUMUR Blanc</t>
  </si>
  <si>
    <t>CÔTES DU RHÔNE - Domaine Desroche</t>
  </si>
  <si>
    <t>CROZES-HERMITAGE "Empreinte du Rhône"</t>
  </si>
  <si>
    <t>SAINT JOSEPH "Empreinte du Rhône"</t>
  </si>
  <si>
    <t>SAINT JOSEPH "Sélection Première"</t>
  </si>
  <si>
    <t xml:space="preserve">VENTOUX </t>
  </si>
  <si>
    <t>SECUNDUS (VDF)</t>
  </si>
  <si>
    <t>LIRAC Blanc</t>
  </si>
  <si>
    <t>LES DEUX OLIVIERS rosé (VDF)</t>
  </si>
  <si>
    <t>SYRAH "Rencontre Sauvage"(VDF)</t>
  </si>
  <si>
    <t>VIOGNIER "Le Temps des Grives"(VDF)</t>
  </si>
  <si>
    <t>LIRAC Rouge</t>
  </si>
  <si>
    <t>VINSOBRES</t>
  </si>
  <si>
    <t>VACQUEYRAS</t>
  </si>
  <si>
    <t>GIGONDAS</t>
  </si>
  <si>
    <t>LES NATIVES Vins sans sulfites ajoutés</t>
  </si>
  <si>
    <t>CORBIERES "Cuvée Saint Michel" - Domaine Peyrevent</t>
  </si>
  <si>
    <t>MINERVOIS "La Fadade" - Domaines La Santoline</t>
  </si>
  <si>
    <t>LANGUEDOC - CABRIÈRES - Terres de Saint-Ségur</t>
  </si>
  <si>
    <t>L'ORATOIRE DES QUATRES VENTS</t>
  </si>
  <si>
    <t>LE MARIN (VDF)</t>
  </si>
  <si>
    <t>PIC SAINT LOUP - LANGUEDOC "La Tramontane"</t>
  </si>
  <si>
    <t>MOURVEDRE Vin Pays d'Oc</t>
  </si>
  <si>
    <t>VIOGNIER Vin Pays d'Oc</t>
  </si>
  <si>
    <t>GRENACHE Vin Pays d'Oc</t>
  </si>
  <si>
    <t>SELECTION SPECIALE (Chardonnay-Viognier) Vin Pays d'Oc</t>
  </si>
  <si>
    <t>SELECTION SPECIALE (Grenache-Syrah-Mourvèdre) Vin Pays d'Oc</t>
  </si>
  <si>
    <t>GRAVES Blanc - Marquis Aimé de Colignac</t>
  </si>
  <si>
    <t>BORDEAUX Blanc - Château Les Vergnes</t>
  </si>
  <si>
    <t>ENTRE DEUX MERS "Cuvée Clémence" - Cheval Quancard</t>
  </si>
  <si>
    <t>COLOMBINE DE COLIGNAC (VDF)</t>
  </si>
  <si>
    <t>SECRETS DE COLIGNAC (VDF)</t>
  </si>
  <si>
    <t>PACHERENC DU VIC BILH - Marquis Aimé de Colignac</t>
  </si>
  <si>
    <t>GONZAGUE DE COLIGNAC (VDF)</t>
  </si>
  <si>
    <t>BERGERAC Rouge - Chevalier Grand Claud</t>
  </si>
  <si>
    <t>CABERNET SAUVIGNON (VDF) - Garderousse</t>
  </si>
  <si>
    <t>BORDEAUX Rouge - L'Esprit des Vergnes</t>
  </si>
  <si>
    <t>HAUT MÉDOC - Castel Albion</t>
  </si>
  <si>
    <t>FRONSAC - La Fontaine du Château Tasta</t>
  </si>
  <si>
    <t>PUISSEGUIN SAINT EMILION - Pavillon La Croix Monsognac</t>
  </si>
  <si>
    <t>CADILLAC Côtes de Bordeaux - Château de Paillet-Quancard</t>
  </si>
  <si>
    <t>LALANDE DE POMEROL - Château La Rose Gachet</t>
  </si>
  <si>
    <t>SAINT EMILION GRAND CRU - Château Moulin Bellegrave</t>
  </si>
  <si>
    <t>SAINT EMILION GRAND CRU - Château La Rose Trimoulet</t>
  </si>
  <si>
    <t>SAINT ESTÈPHE - Baron d'Estours du Château Tour Saint-Fort</t>
  </si>
  <si>
    <t>SAINT ESTÈPHE - Château Bel-Air Ortet</t>
  </si>
  <si>
    <t>SAUVIGNON "Le Chant du Coq" (VDF)</t>
  </si>
  <si>
    <t xml:space="preserve">Blanc </t>
  </si>
  <si>
    <t>MUSCADET Sèvre et Maine sur Lie "La Grange" - Château Guipière</t>
  </si>
  <si>
    <t>SAUMUR PUY NOTRE DAME - Domaine des Vignes Biches</t>
  </si>
  <si>
    <t>SYLVANER (Vin d'Allemagne) - Stephan Mulher</t>
  </si>
  <si>
    <t>RIESLING (Vin d'Allemagne) - Stephan Mulher</t>
  </si>
  <si>
    <t>GEWURZTRAMINER (Vin d'Allemagne) - Stephan Mulher</t>
  </si>
  <si>
    <t>MUSCAT - Michel Kurtz (VDF)</t>
  </si>
  <si>
    <t xml:space="preserve">RIESLING "Cuvée Anne" - Michel Kurtz </t>
  </si>
  <si>
    <t>PINOT GRIS "Cuvée Caroline" - Michel Kurtz</t>
  </si>
  <si>
    <t xml:space="preserve">GEWURZTRAMINER "Cuvée Isabelle" - Michel Kurtz </t>
  </si>
  <si>
    <t>GEWURZTRAMINER Grand Cru "Osterberg" - Michel Kurtz</t>
  </si>
  <si>
    <t>COFFRET AMATEUR (10 bières de 25 cl)</t>
  </si>
  <si>
    <t>COFFRET EXPERT (10 bières de 33 cl)</t>
  </si>
  <si>
    <t>VOUVRAY - Les Héritiers A.D.</t>
  </si>
  <si>
    <t>MICHEL KURTZ  &amp; ALSACE, Vins de France</t>
  </si>
  <si>
    <t>LANGUEDOC, Vin de France</t>
  </si>
  <si>
    <t>MAISON COLIN SEGUIN BLANCS, Vins de France</t>
  </si>
  <si>
    <t>VILLA D'ERG, Vins de France</t>
  </si>
  <si>
    <t>MAISON COLIN SEGUIN ROUGES, Vins de France</t>
  </si>
  <si>
    <r>
      <t xml:space="preserve">CÔTES DE PROVENCE - Bergerie Cassun </t>
    </r>
    <r>
      <rPr>
        <b/>
        <sz val="10"/>
        <color rgb="FF00B050"/>
        <rFont val="Calibri"/>
        <family val="2"/>
        <scheme val="minor"/>
      </rPr>
      <t>BIO</t>
    </r>
  </si>
  <si>
    <r>
      <t xml:space="preserve">CÔTES DU RHÔNE Rouge "Vieilles Vignes" </t>
    </r>
    <r>
      <rPr>
        <b/>
        <sz val="10"/>
        <color rgb="FF00B050"/>
        <rFont val="Calibri"/>
        <family val="2"/>
        <scheme val="minor"/>
      </rPr>
      <t>BIO</t>
    </r>
  </si>
  <si>
    <r>
      <t xml:space="preserve">VISAN Côtes du Rhône Villages "Clos des Mûres" </t>
    </r>
    <r>
      <rPr>
        <b/>
        <sz val="10"/>
        <color rgb="FF00B050"/>
        <rFont val="Calibri"/>
        <family val="2"/>
        <scheme val="minor"/>
      </rPr>
      <t>BIO</t>
    </r>
  </si>
  <si>
    <r>
      <t xml:space="preserve">PLAN DE DIEU Côtes du Rhône Villages </t>
    </r>
    <r>
      <rPr>
        <b/>
        <sz val="10"/>
        <color rgb="FF00B050"/>
        <rFont val="Calibri"/>
        <family val="2"/>
        <scheme val="minor"/>
      </rPr>
      <t>BIO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</si>
  <si>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SAINT EMILION "Cuvée des Frères" - Château Cloître Lescours </t>
    </r>
    <r>
      <rPr>
        <b/>
        <sz val="10"/>
        <color rgb="FF00B050"/>
        <rFont val="Calibri"/>
        <family val="2"/>
        <scheme val="minor"/>
      </rPr>
      <t>BIO</t>
    </r>
  </si>
  <si>
    <t>PAVILLON LA CROIX MONSOGNAC "LES ESSENTIELLES"</t>
  </si>
  <si>
    <t>COMMANDES GROUPÉES AUTOMNE 2018</t>
  </si>
  <si>
    <t>Valable du 10/09/2018 au 23/12/2018</t>
  </si>
  <si>
    <t>2014-17</t>
  </si>
  <si>
    <t>MÂCON VILLAGES (TERROIR)</t>
  </si>
  <si>
    <t>MÂCON BRAY (EXCELLENCE)</t>
  </si>
  <si>
    <t>MARANGES (EXCELLENCE)</t>
  </si>
  <si>
    <t>SAINT ROMAIN (EXCELLENCE)</t>
  </si>
  <si>
    <t>HAUTS LIEUX Pinot Noir Rosé (VDF) - Ernest Seguin</t>
  </si>
  <si>
    <t>(Offre 1+1 : ne saisissez que le prix du carton de Mâcon au tarif remisé. Votre carton de Bourgogne Gamay Noir (n°23) offert sera automatiquement ajouté).</t>
  </si>
  <si>
    <t>MÂCON (TRADITION)</t>
  </si>
  <si>
    <t>HAUTS LIEUX Pinot Noir (VDF) - Ernest Seguin</t>
  </si>
  <si>
    <t>SAINT AMOUR (TRADITION)</t>
  </si>
  <si>
    <t>BOURGOGNE HAUTES CÔTES DE BEAUNE (TRADITION)</t>
  </si>
  <si>
    <t>AUXEY DURESSES (EXCELLENCE)</t>
  </si>
  <si>
    <t>MARANGES 1er Cru "Clos Roussots" (EXCELLENCE)</t>
  </si>
  <si>
    <t>SANTENAY 1er Cru "Beauregard" (EXCELLENCE)</t>
  </si>
  <si>
    <t>BEAUNE 1er Cru "Les Chouacheux" (EXCELLENCE)</t>
  </si>
  <si>
    <t>FLEURIE (TERROIR)</t>
  </si>
  <si>
    <t>(Offre 1+1 : ne saisissez que le prix du carton de Fleurie au tarif remisé. Votre carton de Morgon (n°29) offert sera automatiquement ajouté).</t>
  </si>
  <si>
    <t>MAISON COLIN SEGUIN</t>
  </si>
  <si>
    <r>
      <t xml:space="preserve">MAISON COLIN SEGUIN </t>
    </r>
    <r>
      <rPr>
        <b/>
        <i/>
        <sz val="11"/>
        <color theme="0"/>
        <rFont val="Calibri"/>
        <family val="2"/>
        <scheme val="minor"/>
      </rPr>
      <t xml:space="preserve">CAVE PRIVEE </t>
    </r>
    <r>
      <rPr>
        <i/>
        <sz val="10"/>
        <color theme="0"/>
        <rFont val="Calibri"/>
        <family val="2"/>
        <scheme val="minor"/>
      </rPr>
      <t>(Vendus en carton 3 bouteilles de 75 cl   -   Quantités limitées)</t>
    </r>
  </si>
  <si>
    <t>Bourgogne CLOS LACHASSAGNE "Monopole" (COLLECTION)</t>
  </si>
  <si>
    <t>SANTENAY 1er Cru "Grand Clos Rousseau" (COLLECTION)</t>
  </si>
  <si>
    <t>GEVREY CHAMBERTIN (COLLECTION)</t>
  </si>
  <si>
    <t>NUITS-SAINT-GEORGES "Aux Saints Jacques" (COLLECTION)</t>
  </si>
  <si>
    <t>CORTON GRAND CRU "Rognets" (COLLECTION)</t>
  </si>
  <si>
    <r>
      <t xml:space="preserve">NUITS-SAINT-GOERGES 1er Cru "Les Crots" </t>
    </r>
    <r>
      <rPr>
        <b/>
        <sz val="10"/>
        <color rgb="FF00B050"/>
        <rFont val="Calibri"/>
        <family val="2"/>
        <scheme val="minor"/>
      </rPr>
      <t>BIO</t>
    </r>
    <r>
      <rPr>
        <b/>
        <sz val="10"/>
        <color theme="1"/>
        <rFont val="Calibri"/>
        <family val="2"/>
        <scheme val="minor"/>
      </rPr>
      <t xml:space="preserve"> (COLLECTION)</t>
    </r>
  </si>
  <si>
    <r>
      <t xml:space="preserve">BEAUNE 1er Cru "Champs Pimont" </t>
    </r>
    <r>
      <rPr>
        <b/>
        <sz val="10"/>
        <color rgb="FF00B050"/>
        <rFont val="Calibri"/>
        <family val="2"/>
        <scheme val="minor"/>
      </rPr>
      <t>BIO</t>
    </r>
    <r>
      <rPr>
        <b/>
        <sz val="10"/>
        <color theme="1"/>
        <rFont val="Calibri"/>
        <family val="2"/>
        <scheme val="minor"/>
      </rPr>
      <t xml:space="preserve"> (COLLECTION)</t>
    </r>
  </si>
  <si>
    <t>BEAUJOLAIS Blanc</t>
  </si>
  <si>
    <t>(Offre 1+1 : ne saisissez que le prix d'un carton au tarif remisé. Votre carton offert sera automatiquement ajouté).</t>
  </si>
  <si>
    <t>COTEAUX BOURGUIGNONS Rouge</t>
  </si>
  <si>
    <t>MARANGES 1er Cru "Clos Roussots"</t>
  </si>
  <si>
    <t>MERCUREY 1er Cru "Clos des Montaigus"</t>
  </si>
  <si>
    <t>MORGON Côte du Py</t>
  </si>
  <si>
    <t>BOURGOGNE PASSETOUTGRAIN Rouge - Domaine du Loup</t>
  </si>
  <si>
    <t>BOURGOGNE PASSETOUTGRAIN Rosé - Domaine du Loup</t>
  </si>
  <si>
    <t>CÔTES DU RHÔNE Blanc</t>
  </si>
  <si>
    <t>MUSCAT À PETITS GRAINS (VDF)</t>
  </si>
  <si>
    <t xml:space="preserve">BEAUMES DE VENISE </t>
  </si>
  <si>
    <t>CHÂTEAUNEUF-DU-PAPE</t>
  </si>
  <si>
    <t>HÉRITAGE CAVARE</t>
  </si>
  <si>
    <r>
      <t xml:space="preserve">COFFRET CONDRIEU Blanc - PRIMUS </t>
    </r>
    <r>
      <rPr>
        <b/>
        <sz val="8"/>
        <color rgb="FFFF0000"/>
        <rFont val="Calibri"/>
        <family val="2"/>
        <scheme val="minor"/>
      </rPr>
      <t>(3 bouteilles)</t>
    </r>
  </si>
  <si>
    <r>
      <t xml:space="preserve">COFFRET CÔTE RÔTIE Rouge - PRIMUS </t>
    </r>
    <r>
      <rPr>
        <b/>
        <sz val="8"/>
        <color rgb="FFFF0000"/>
        <rFont val="Calibri"/>
        <family val="2"/>
        <scheme val="minor"/>
      </rPr>
      <t>(3 bouteilles)</t>
    </r>
  </si>
  <si>
    <r>
      <t xml:space="preserve">COFFRET LAUDUN - PRIMUS </t>
    </r>
    <r>
      <rPr>
        <b/>
        <sz val="8"/>
        <color rgb="FFFF0000"/>
        <rFont val="Calibri"/>
        <family val="2"/>
        <scheme val="minor"/>
      </rPr>
      <t>(6 bouteilles)</t>
    </r>
    <r>
      <rPr>
        <b/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(3 blancs 2017 + 3 rouges 2017)</t>
    </r>
  </si>
  <si>
    <r>
      <t xml:space="preserve">COFFRET HOSPICES DE BEAUNE </t>
    </r>
    <r>
      <rPr>
        <b/>
        <sz val="8"/>
        <color rgb="FFFF0000"/>
        <rFont val="Calibri"/>
        <family val="2"/>
        <scheme val="minor"/>
      </rPr>
      <t>(3 bouteilles)</t>
    </r>
    <r>
      <rPr>
        <sz val="8"/>
        <color theme="1"/>
        <rFont val="Calibri"/>
        <family val="2"/>
        <scheme val="minor"/>
      </rPr>
      <t xml:space="preserve"> (descriptif dans le catalogue)</t>
    </r>
  </si>
  <si>
    <r>
      <t xml:space="preserve">COFFRET COLLECTION </t>
    </r>
    <r>
      <rPr>
        <b/>
        <sz val="8"/>
        <color rgb="FFFF0000"/>
        <rFont val="Calibri"/>
        <family val="2"/>
        <scheme val="minor"/>
      </rPr>
      <t>(6 bouteilles)</t>
    </r>
    <r>
      <rPr>
        <b/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(descriptif dans le catalogue)</t>
    </r>
  </si>
  <si>
    <t>TERTIO - SYRAH (VDF)</t>
  </si>
  <si>
    <t>CÔTES DU RHÔNE Rouge "Vieilles Vignes"</t>
  </si>
  <si>
    <r>
      <t xml:space="preserve">COFFRET VILLA D'ERG 111 </t>
    </r>
    <r>
      <rPr>
        <b/>
        <sz val="8"/>
        <color rgb="FFFF0000"/>
        <rFont val="Calibri"/>
        <family val="2"/>
        <scheme val="minor"/>
      </rPr>
      <t xml:space="preserve">(6 bouteilles) </t>
    </r>
    <r>
      <rPr>
        <sz val="8"/>
        <rFont val="Calibri"/>
        <family val="2"/>
        <scheme val="minor"/>
      </rPr>
      <t>(descriptif dans le catalogue)</t>
    </r>
  </si>
  <si>
    <r>
      <t xml:space="preserve">COFFRET VILLA D'ERG 110 </t>
    </r>
    <r>
      <rPr>
        <b/>
        <sz val="8"/>
        <color rgb="FFFF0000"/>
        <rFont val="Calibri"/>
        <family val="2"/>
        <scheme val="minor"/>
      </rPr>
      <t xml:space="preserve">(6 bouteilles) </t>
    </r>
    <r>
      <rPr>
        <sz val="8"/>
        <rFont val="Calibri"/>
        <family val="2"/>
        <scheme val="minor"/>
      </rPr>
      <t>(descriptif dans le catalogue)</t>
    </r>
  </si>
  <si>
    <t>SAINT CHINIAN "Le Gregal"</t>
  </si>
  <si>
    <t>CÔTES DU ROUSSILLON VILLAGES "Le Cers"</t>
  </si>
  <si>
    <t>LANGUEDOC Blanc "Le Levant"</t>
  </si>
  <si>
    <t>SAUVIGNON Blanc - Pavillon La Croix Monsognac (VDF)</t>
  </si>
  <si>
    <t>LES ESSENTIELLES Rosé - Pavillon La Croix Monsognac (VDF)</t>
  </si>
  <si>
    <t>MALBEC - Pavillon La Croix Monsognac (VDF)</t>
  </si>
  <si>
    <t>MERLOT - Pavillon La Croix Monsognac (VDF)</t>
  </si>
  <si>
    <t>CABERNET SAUVIGNON - Pavillon La Croix Monsognac (VDF)</t>
  </si>
  <si>
    <t>MARQUIS AIMÉ DE COLIGNAC, Vins de France</t>
  </si>
  <si>
    <t>MADIRAN - Marquis Aimé de Colignac ACHETE</t>
  </si>
  <si>
    <t>(Offre 1+1 : ne saisissez que le prix du carton de Madiran au tarif remisé. Votre carton de Malbec VDF (n°131) offert sera automatiquement ajouté).</t>
  </si>
  <si>
    <t>BORDELAIS &amp; SUD-OUEST BLANCS</t>
  </si>
  <si>
    <t>BORDEAUX MOELLEUX - Grand Théâtre</t>
  </si>
  <si>
    <t>SAINTE-CROIX-DU-MONT - Château Lépine</t>
  </si>
  <si>
    <t>LOUPIAC - Château Cornelien</t>
  </si>
  <si>
    <t>BORDEAUX &amp; SUD-OUEST ROUGES, Vins de France</t>
  </si>
  <si>
    <t>CÔTES DE BOURG  - Château Haut Barateau</t>
  </si>
  <si>
    <t>CASTILLON Côte de Bordeaux - Château Haut Peyroutet</t>
  </si>
  <si>
    <t>BERGERAC - Brennus</t>
  </si>
  <si>
    <t>FRANCS Côtes de Bordeaux - Château La Bernarderie</t>
  </si>
  <si>
    <t>GRAVES Rouge - Castel Albion</t>
  </si>
  <si>
    <t>LUSSAC SAINT EMILION - La Chapelle des Landes</t>
  </si>
  <si>
    <t>LALANDE DE POMEROL "Cuvée Saint Vincent" - Château Garderose</t>
  </si>
  <si>
    <t>HAUT-MEDOC CRU BOURGEOIS - Château Taillan</t>
  </si>
  <si>
    <t>HAUT-MEDOC "Cuvée des Sœurs" - Château La Dame Blanche</t>
  </si>
  <si>
    <t>SAINT GEORGES SAINT EMILION - Château Croix Thomas</t>
  </si>
  <si>
    <t>SAINT EMILION GRAND CRU - Château Chante Alouette</t>
  </si>
  <si>
    <t>PUISSEGUIN SAINT EMILION - Château Bel Air</t>
  </si>
  <si>
    <t>BEL AIR N°2 (VDF)</t>
  </si>
  <si>
    <r>
      <t xml:space="preserve">LUSSAC SAINT EMILION - Castel Albion </t>
    </r>
    <r>
      <rPr>
        <b/>
        <sz val="10"/>
        <color rgb="FF00B050"/>
        <rFont val="Calibri"/>
        <family val="2"/>
        <scheme val="minor"/>
      </rPr>
      <t>BIO</t>
    </r>
  </si>
  <si>
    <t>HAUT-MEDOC CRU BOURGEOIS - Château Haut-Logat</t>
  </si>
  <si>
    <t xml:space="preserve">MOULIS - Château Cantegrit </t>
  </si>
  <si>
    <t>POMEROL "La Fleur des Ormes" - Château Grangeneuve</t>
  </si>
  <si>
    <t>VINS DU NOUVEAU MONDE</t>
  </si>
  <si>
    <t>SAUVIGNON-CHARDONNAY - Abalone Cape</t>
  </si>
  <si>
    <t>PETITE SHIRAZ-ZINFANDEL - Lynx</t>
  </si>
  <si>
    <t>CABERNET-SAUVIGNON - Casa La Punta</t>
  </si>
  <si>
    <t>MALBEC - Don Leopoldo</t>
  </si>
  <si>
    <t>SHIRAZ - Hope</t>
  </si>
  <si>
    <t>SAUVIGNON - Endless River</t>
  </si>
  <si>
    <t>LES HERITIERS A.D. &amp; VAL DE LOIRE</t>
  </si>
  <si>
    <t>CABERNET Rosé (VDF)</t>
  </si>
  <si>
    <t>CABERNET Rouge (VDF)</t>
  </si>
  <si>
    <t>SAINT NICOLAS DE BOURGUEIL - Richard &amp; Catherine Rethoré</t>
  </si>
  <si>
    <t>BOURGUEIL - Domaine Nathalie Omasson</t>
  </si>
  <si>
    <t>VINS D'ALLEMAGNE</t>
  </si>
  <si>
    <t xml:space="preserve">PINOT NOIR - Michel Kurtz (VDF) </t>
  </si>
  <si>
    <t>RIESLING Grand Cru "Schlossberg" - Michel Kurtz</t>
  </si>
  <si>
    <r>
      <t xml:space="preserve">PINOT GRIS Vendanges Tardives - Jean Biecher </t>
    </r>
    <r>
      <rPr>
        <b/>
        <sz val="8"/>
        <color rgb="FFFF0000"/>
        <rFont val="Calibri"/>
        <family val="2"/>
        <scheme val="minor"/>
      </rPr>
      <t>(Bouteille de 50 cl)</t>
    </r>
  </si>
  <si>
    <t>(Offre 1+1 : ne saisissez que le prix du carton de Pinot Noir P. au tarif remisé. Votre carton de Muscat VDF (n°203) offert sera automatiquement ajouté).</t>
  </si>
  <si>
    <t>CHAMPAGNES &amp; EFFERVESCENTS</t>
  </si>
  <si>
    <t>REINE DES LYS Rosé (VDF) - Maison Colin Seguin</t>
  </si>
  <si>
    <t>REINE DES LYS Blanc (VDF) - Maison Colin Seguin</t>
  </si>
  <si>
    <t>COFFRETS BIERES &amp; BIB</t>
  </si>
  <si>
    <r>
      <t xml:space="preserve">CHAMPAGNE "Cuvée Charles" Blanc de Blancs </t>
    </r>
    <r>
      <rPr>
        <b/>
        <sz val="8"/>
        <color rgb="FFFF0000"/>
        <rFont val="Calibri"/>
        <family val="2"/>
        <scheme val="minor"/>
      </rPr>
      <t>(vendu à la bouteille)</t>
    </r>
  </si>
  <si>
    <t>PINOT NOIR PRESTIGE - Michel Kurtz (VDF)</t>
  </si>
  <si>
    <t>TEL (PORTABLE) :</t>
  </si>
  <si>
    <t>ADRESSE MAIL :</t>
  </si>
  <si>
    <t>N° et NOM CLIENT :</t>
  </si>
  <si>
    <r>
      <t xml:space="preserve">BIB 10 L GRAMON Rouge (Vin d'Espagne) </t>
    </r>
    <r>
      <rPr>
        <b/>
        <sz val="8"/>
        <color rgb="FFFF0000"/>
        <rFont val="Calibri"/>
        <family val="2"/>
        <scheme val="minor"/>
      </rPr>
      <t>(vendu à l'unité)</t>
    </r>
  </si>
  <si>
    <r>
      <t xml:space="preserve">GEWURZTRAMINER </t>
    </r>
    <r>
      <rPr>
        <b/>
        <sz val="10"/>
        <color rgb="FF00B050"/>
        <rFont val="Calibri"/>
        <family val="2"/>
        <scheme val="minor"/>
      </rPr>
      <t>BIO</t>
    </r>
    <r>
      <rPr>
        <b/>
        <sz val="10"/>
        <color theme="1"/>
        <rFont val="Calibri"/>
        <family val="2"/>
        <scheme val="minor"/>
      </rPr>
      <t xml:space="preserve"> Vendanges Tardives - Michel Kurtz </t>
    </r>
    <r>
      <rPr>
        <b/>
        <sz val="8"/>
        <color rgb="FFFF0000"/>
        <rFont val="Calibri"/>
        <family val="2"/>
        <scheme val="minor"/>
      </rPr>
      <t>(Bouteille de 50 cl)</t>
    </r>
  </si>
  <si>
    <t>BANDES DESSINÉES &amp; LIVRE - BAMBOO ÉDITION</t>
  </si>
  <si>
    <r>
      <t xml:space="preserve">BD LES FONDUS DU VIN : </t>
    </r>
    <r>
      <rPr>
        <b/>
        <sz val="10"/>
        <color rgb="FFC00000"/>
        <rFont val="Calibri"/>
        <family val="2"/>
        <scheme val="minor"/>
      </rPr>
      <t>Bourgogne</t>
    </r>
  </si>
  <si>
    <r>
      <t xml:space="preserve">BD  LES FONDUS DU VIN : </t>
    </r>
    <r>
      <rPr>
        <b/>
        <sz val="10"/>
        <color rgb="FFC00000"/>
        <rFont val="Calibri"/>
        <family val="2"/>
        <scheme val="minor"/>
      </rPr>
      <t>Bordeaux</t>
    </r>
  </si>
  <si>
    <r>
      <t xml:space="preserve">BD  LES FONDUS DU VIN : </t>
    </r>
    <r>
      <rPr>
        <b/>
        <sz val="10"/>
        <color rgb="FFC00000"/>
        <rFont val="Calibri"/>
        <family val="2"/>
        <scheme val="minor"/>
      </rPr>
      <t>Champagne</t>
    </r>
  </si>
  <si>
    <r>
      <t xml:space="preserve">BD LES FONDUS DU VIN : </t>
    </r>
    <r>
      <rPr>
        <b/>
        <sz val="10"/>
        <color rgb="FFC00000"/>
        <rFont val="Calibri"/>
        <family val="2"/>
        <scheme val="minor"/>
      </rPr>
      <t>Beaujolais</t>
    </r>
  </si>
  <si>
    <r>
      <t xml:space="preserve">BD LES FONDUS DU VIN : </t>
    </r>
    <r>
      <rPr>
        <b/>
        <sz val="10"/>
        <color rgb="FFC00000"/>
        <rFont val="Calibri"/>
        <family val="2"/>
        <scheme val="minor"/>
      </rPr>
      <t>Loire</t>
    </r>
  </si>
  <si>
    <r>
      <t xml:space="preserve">BD LES FONDUS DU VIN : </t>
    </r>
    <r>
      <rPr>
        <b/>
        <sz val="10"/>
        <color rgb="FFC00000"/>
        <rFont val="Calibri"/>
        <family val="2"/>
        <scheme val="minor"/>
      </rPr>
      <t>Savoie - Jura - Suisse</t>
    </r>
  </si>
  <si>
    <r>
      <t xml:space="preserve">BD LES FONDUS DU VIN : </t>
    </r>
    <r>
      <rPr>
        <b/>
        <sz val="10"/>
        <color rgb="FFC00000"/>
        <rFont val="Calibri"/>
        <family val="2"/>
        <scheme val="minor"/>
      </rPr>
      <t>Côtes du Rhône</t>
    </r>
  </si>
  <si>
    <r>
      <t xml:space="preserve">BD LES FONDUS DU VIN : </t>
    </r>
    <r>
      <rPr>
        <b/>
        <sz val="10"/>
        <color rgb="FFC00000"/>
        <rFont val="Calibri"/>
        <family val="2"/>
        <scheme val="minor"/>
      </rPr>
      <t>Alsace</t>
    </r>
  </si>
  <si>
    <t>BD LES FONDUS DE LA BIÈRE</t>
  </si>
  <si>
    <t>BD BIÈRE POUR TOUT LE MONDE</t>
  </si>
  <si>
    <t>LIVRE 20 DÉJEUNERS AUTOUR DU VIN (316 pages)</t>
  </si>
  <si>
    <t>INFO COMPL. :</t>
  </si>
  <si>
    <t>Tél: 03 80 30 20 20</t>
  </si>
  <si>
    <t>Ouvert du lundi au vendredi de 8h30 à 12h et de 14h à 17h30</t>
  </si>
  <si>
    <t>www.domaines-villages.com</t>
  </si>
  <si>
    <r>
      <rPr>
        <b/>
        <sz val="9"/>
        <color theme="1"/>
        <rFont val="Calibri"/>
        <family val="2"/>
        <scheme val="minor"/>
      </rPr>
      <t>Domaines &amp; Villages</t>
    </r>
    <r>
      <rPr>
        <sz val="9"/>
        <color theme="1"/>
        <rFont val="Calibri"/>
        <family val="2"/>
        <scheme val="minor"/>
      </rPr>
      <t xml:space="preserve"> - 4 route de Dijon - BP 80094 - 21703 NUITS SAINT GEORGES  Cedex</t>
    </r>
  </si>
  <si>
    <r>
      <t xml:space="preserve">BIB 10 L GRAMON Blanc (Vin de France) </t>
    </r>
    <r>
      <rPr>
        <b/>
        <sz val="8"/>
        <color rgb="FFFF0000"/>
        <rFont val="Calibri"/>
        <family val="2"/>
        <scheme val="minor"/>
      </rPr>
      <t>(vendu à l'unité)</t>
    </r>
  </si>
  <si>
    <r>
      <t xml:space="preserve">BIB 10 L GRAMON Rosé (Vin de France) </t>
    </r>
    <r>
      <rPr>
        <b/>
        <sz val="8"/>
        <color rgb="FFFF0000"/>
        <rFont val="Calibri"/>
        <family val="2"/>
        <scheme val="minor"/>
      </rPr>
      <t>(vendu à l'unité)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</si>
</sst>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#&quot; &quot;##&quot; &quot;##&quot; &quot;##&quot; &quot;##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indexed="8"/>
      <name val="Calibri"/>
      <family val="2"/>
    </font>
    <font>
      <b/>
      <sz val="11"/>
      <color theme="0"/>
      <name val="Calibri"/>
      <family val="2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20"/>
      <color indexed="8"/>
      <name val="Berlin Sans FB Dem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name val="Calibri"/>
      <family val="2"/>
      <scheme val="minor"/>
    </font>
    <font>
      <sz val="20"/>
      <name val="Calibri"/>
      <family val="2"/>
      <scheme val="minor"/>
    </font>
    <font>
      <sz val="10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</font>
    <font>
      <b/>
      <sz val="10"/>
      <color rgb="FFC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12" fillId="4" borderId="0" xfId="0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7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64" fontId="9" fillId="0" borderId="0" xfId="0" applyNumberFormat="1" applyFont="1" applyFill="1" applyAlignment="1" applyProtection="1">
      <alignment horizontal="left"/>
      <protection hidden="1"/>
    </xf>
    <xf numFmtId="164" fontId="2" fillId="0" borderId="0" xfId="0" applyNumberFormat="1" applyFont="1" applyFill="1" applyAlignment="1" applyProtection="1">
      <alignment horizontal="left"/>
      <protection hidden="1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4" fillId="5" borderId="0" xfId="0" applyFont="1" applyFill="1" applyProtection="1">
      <protection hidden="1"/>
    </xf>
    <xf numFmtId="0" fontId="15" fillId="5" borderId="0" xfId="0" applyFont="1" applyFill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right"/>
      <protection hidden="1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4" fillId="5" borderId="0" xfId="0" applyFont="1" applyFill="1" applyProtection="1">
      <protection hidden="1"/>
    </xf>
    <xf numFmtId="0" fontId="30" fillId="5" borderId="0" xfId="0" applyFont="1" applyFill="1" applyAlignment="1" applyProtection="1">
      <alignment horizontal="left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44" fontId="3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44" fontId="0" fillId="0" borderId="0" xfId="1" applyFont="1" applyFill="1" applyBorder="1" applyProtection="1">
      <protection hidden="1"/>
    </xf>
    <xf numFmtId="9" fontId="0" fillId="0" borderId="0" xfId="2" applyFont="1" applyFill="1" applyBorder="1" applyAlignment="1" applyProtection="1">
      <alignment horizontal="center"/>
      <protection hidden="1"/>
    </xf>
    <xf numFmtId="0" fontId="29" fillId="5" borderId="0" xfId="0" applyFont="1" applyFill="1" applyProtection="1">
      <protection hidden="1"/>
    </xf>
    <xf numFmtId="0" fontId="32" fillId="5" borderId="0" xfId="0" applyFont="1" applyFill="1" applyProtection="1">
      <protection hidden="1"/>
    </xf>
    <xf numFmtId="44" fontId="6" fillId="0" borderId="1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44" fontId="6" fillId="0" borderId="5" xfId="1" applyFont="1" applyBorder="1" applyAlignment="1" applyProtection="1">
      <alignment vertical="center"/>
    </xf>
    <xf numFmtId="9" fontId="3" fillId="0" borderId="1" xfId="2" applyFont="1" applyBorder="1" applyAlignment="1" applyProtection="1">
      <alignment horizontal="center" vertical="center"/>
    </xf>
    <xf numFmtId="44" fontId="6" fillId="0" borderId="1" xfId="1" applyFont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0" fillId="2" borderId="3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center" vertical="center"/>
    </xf>
    <xf numFmtId="44" fontId="0" fillId="2" borderId="3" xfId="1" applyFont="1" applyFill="1" applyBorder="1" applyAlignment="1" applyProtection="1">
      <alignment vertical="center"/>
    </xf>
    <xf numFmtId="9" fontId="0" fillId="2" borderId="3" xfId="2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top"/>
    </xf>
    <xf numFmtId="0" fontId="3" fillId="3" borderId="9" xfId="0" applyFont="1" applyFill="1" applyBorder="1" applyAlignment="1" applyProtection="1">
      <alignment vertical="top"/>
    </xf>
    <xf numFmtId="0" fontId="3" fillId="3" borderId="15" xfId="0" applyFont="1" applyFill="1" applyBorder="1" applyAlignment="1" applyProtection="1">
      <alignment vertical="top"/>
    </xf>
    <xf numFmtId="44" fontId="6" fillId="3" borderId="1" xfId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44" fontId="6" fillId="3" borderId="5" xfId="1" applyFont="1" applyFill="1" applyBorder="1" applyAlignment="1" applyProtection="1">
      <alignment vertical="center"/>
    </xf>
    <xf numFmtId="9" fontId="3" fillId="3" borderId="1" xfId="2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top"/>
    </xf>
    <xf numFmtId="0" fontId="3" fillId="3" borderId="4" xfId="0" applyFont="1" applyFill="1" applyBorder="1" applyAlignment="1" applyProtection="1">
      <alignment vertical="top"/>
    </xf>
    <xf numFmtId="0" fontId="0" fillId="0" borderId="0" xfId="0" applyFill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44" fontId="6" fillId="0" borderId="5" xfId="1" applyFont="1" applyBorder="1" applyAlignment="1" applyProtection="1">
      <alignment horizontal="center" vertical="center"/>
    </xf>
    <xf numFmtId="44" fontId="6" fillId="0" borderId="1" xfId="1" applyFont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44" fontId="6" fillId="3" borderId="1" xfId="0" applyNumberFormat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44" fontId="6" fillId="0" borderId="7" xfId="1" applyFont="1" applyBorder="1" applyAlignment="1" applyProtection="1">
      <alignment horizontal="center" vertical="center"/>
    </xf>
    <xf numFmtId="9" fontId="3" fillId="0" borderId="6" xfId="2" applyFont="1" applyBorder="1" applyAlignment="1" applyProtection="1">
      <alignment horizontal="center" vertical="center"/>
    </xf>
    <xf numFmtId="44" fontId="6" fillId="0" borderId="6" xfId="1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vertical="top"/>
    </xf>
    <xf numFmtId="0" fontId="6" fillId="3" borderId="1" xfId="0" applyFont="1" applyFill="1" applyBorder="1" applyAlignment="1" applyProtection="1">
      <alignment vertical="top" wrapText="1"/>
    </xf>
    <xf numFmtId="0" fontId="0" fillId="0" borderId="0" xfId="0" applyProtection="1"/>
    <xf numFmtId="0" fontId="7" fillId="0" borderId="0" xfId="0" applyFont="1" applyFill="1" applyAlignment="1" applyProtection="1"/>
    <xf numFmtId="0" fontId="3" fillId="0" borderId="0" xfId="0" applyFont="1" applyFill="1" applyAlignment="1" applyProtection="1"/>
    <xf numFmtId="0" fontId="10" fillId="0" borderId="0" xfId="0" applyFont="1" applyFill="1" applyProtection="1"/>
    <xf numFmtId="0" fontId="11" fillId="0" borderId="0" xfId="0" applyFont="1" applyFill="1" applyProtection="1"/>
    <xf numFmtId="0" fontId="0" fillId="2" borderId="2" xfId="0" applyFill="1" applyBorder="1" applyProtection="1"/>
    <xf numFmtId="0" fontId="2" fillId="2" borderId="3" xfId="0" applyFont="1" applyFill="1" applyBorder="1" applyProtection="1"/>
    <xf numFmtId="0" fontId="0" fillId="2" borderId="3" xfId="0" applyFill="1" applyBorder="1" applyProtection="1"/>
    <xf numFmtId="44" fontId="0" fillId="2" borderId="3" xfId="1" applyFont="1" applyFill="1" applyBorder="1" applyProtection="1"/>
    <xf numFmtId="9" fontId="0" fillId="2" borderId="3" xfId="2" applyFont="1" applyFill="1" applyBorder="1" applyAlignment="1" applyProtection="1">
      <alignment horizontal="center"/>
    </xf>
    <xf numFmtId="44" fontId="3" fillId="0" borderId="1" xfId="0" applyNumberFormat="1" applyFont="1" applyFill="1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6" fillId="0" borderId="2" xfId="0" applyFont="1" applyBorder="1" applyAlignment="1" applyProtection="1">
      <alignment vertical="center"/>
    </xf>
    <xf numFmtId="0" fontId="3" fillId="0" borderId="0" xfId="0" applyFont="1" applyBorder="1" applyProtection="1"/>
    <xf numFmtId="0" fontId="6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4" fontId="6" fillId="0" borderId="0" xfId="1" applyFont="1" applyBorder="1" applyAlignment="1" applyProtection="1">
      <alignment vertical="center"/>
    </xf>
    <xf numFmtId="9" fontId="3" fillId="0" borderId="0" xfId="2" applyFont="1" applyBorder="1" applyAlignment="1" applyProtection="1">
      <alignment horizontal="center"/>
    </xf>
    <xf numFmtId="44" fontId="6" fillId="0" borderId="0" xfId="1" applyFont="1" applyBorder="1" applyProtection="1"/>
    <xf numFmtId="44" fontId="6" fillId="0" borderId="0" xfId="0" applyNumberFormat="1" applyFont="1" applyBorder="1" applyProtection="1"/>
    <xf numFmtId="0" fontId="0" fillId="3" borderId="1" xfId="0" applyFill="1" applyBorder="1" applyProtection="1"/>
    <xf numFmtId="0" fontId="0" fillId="2" borderId="3" xfId="0" applyFill="1" applyBorder="1" applyAlignment="1" applyProtection="1">
      <alignment horizontal="center"/>
    </xf>
    <xf numFmtId="0" fontId="13" fillId="2" borderId="4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hidden="1"/>
    </xf>
    <xf numFmtId="0" fontId="17" fillId="5" borderId="0" xfId="0" applyFont="1" applyFill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487680</xdr:colOff>
      <xdr:row>0</xdr:row>
      <xdr:rowOff>114300</xdr:rowOff>
    </xdr:from>
    <xdr:to>
      <xdr:col>18</xdr:col>
      <xdr:colOff>609600</xdr:colOff>
      <xdr:row>2</xdr:row>
      <xdr:rowOff>205740</xdr:rowOff>
    </xdr:to>
    <xdr:pic>
      <xdr:nvPicPr>
        <xdr:cNvPr id="7" name="Imag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17" t="37991" r="25757" b="36533"/>
        <a:stretch>
          <a:fillRect/>
        </a:stretch>
      </xdr:blipFill>
      <xdr:spPr bwMode="auto">
        <a:xfrm>
          <a:off x="14363700" y="114300"/>
          <a:ext cx="28651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0"/>
  <sheetViews>
    <sheetView tabSelected="1" topLeftCell="A88" zoomScale="80" zoomScaleNormal="80" workbookViewId="0">
      <selection activeCell="R128" sqref="R128"/>
    </sheetView>
  </sheetViews>
  <sheetFormatPr baseColWidth="10" defaultColWidth="11.5546875" defaultRowHeight="14.4" x14ac:dyDescent="0.3"/>
  <cols>
    <col min="1" max="1" width="4.6640625" style="2" customWidth="1"/>
    <col min="2" max="2" width="60.6640625" style="2" customWidth="1"/>
    <col min="3" max="3" width="7.6640625" style="2" customWidth="1"/>
    <col min="4" max="4" width="7.33203125" style="2" customWidth="1"/>
    <col min="5" max="5" width="8.6640625" style="2" customWidth="1"/>
    <col min="6" max="6" width="6.6640625" style="2" customWidth="1"/>
    <col min="7" max="8" width="8.6640625" style="2" customWidth="1"/>
    <col min="9" max="9" width="11.6640625" style="2" customWidth="1"/>
    <col min="10" max="11" width="4.6640625" style="2" customWidth="1"/>
    <col min="12" max="12" width="60.6640625" style="2" customWidth="1"/>
    <col min="13" max="13" width="7.6640625" style="2" customWidth="1"/>
    <col min="14" max="14" width="7.33203125" style="2" customWidth="1"/>
    <col min="15" max="15" width="8.6640625" style="2" customWidth="1"/>
    <col min="16" max="16" width="6.6640625" style="2" customWidth="1"/>
    <col min="17" max="18" width="8.6640625" style="2" customWidth="1"/>
    <col min="19" max="19" width="11.6640625" style="2" customWidth="1"/>
    <col min="20" max="16384" width="11.5546875" style="2"/>
  </cols>
  <sheetData>
    <row r="1" spans="1:19" ht="10.199999999999999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"/>
      <c r="O1" s="1"/>
      <c r="P1" s="1"/>
      <c r="Q1" s="1"/>
      <c r="R1" s="1"/>
      <c r="S1" s="1"/>
    </row>
    <row r="2" spans="1:19" ht="25.2" customHeight="1" x14ac:dyDescent="0.3">
      <c r="A2" s="17"/>
      <c r="B2" s="18" t="s">
        <v>171</v>
      </c>
      <c r="C2" s="112" t="s">
        <v>170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"/>
      <c r="O2" s="1"/>
      <c r="P2" s="1"/>
      <c r="Q2" s="1"/>
      <c r="R2" s="1"/>
      <c r="S2" s="1"/>
    </row>
    <row r="3" spans="1:19" ht="25.2" customHeight="1" x14ac:dyDescent="0.3">
      <c r="A3" s="17"/>
      <c r="B3" s="17"/>
      <c r="C3" s="113" t="s">
        <v>60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"/>
      <c r="O3" s="1"/>
      <c r="P3" s="1"/>
      <c r="Q3" s="1"/>
      <c r="R3" s="1"/>
      <c r="S3" s="1"/>
    </row>
    <row r="4" spans="1:19" ht="13.2" customHeight="1" x14ac:dyDescent="0.3">
      <c r="A4" s="87"/>
      <c r="B4" s="87"/>
      <c r="C4" s="87"/>
      <c r="D4" s="87"/>
      <c r="E4" s="87"/>
      <c r="F4" s="87"/>
      <c r="G4" s="87"/>
      <c r="H4" s="87"/>
      <c r="I4" s="87"/>
      <c r="K4" s="87"/>
      <c r="L4" s="87"/>
      <c r="M4" s="87"/>
      <c r="N4" s="87"/>
      <c r="O4" s="87"/>
      <c r="P4" s="87"/>
      <c r="Q4" s="87"/>
      <c r="R4" s="87"/>
      <c r="S4" s="87"/>
    </row>
    <row r="5" spans="1:19" s="3" customFormat="1" ht="24" customHeight="1" x14ac:dyDescent="0.3">
      <c r="A5" s="68"/>
      <c r="B5" s="68" t="s">
        <v>0</v>
      </c>
      <c r="C5" s="69" t="s">
        <v>2</v>
      </c>
      <c r="D5" s="69" t="s">
        <v>1</v>
      </c>
      <c r="E5" s="68" t="s">
        <v>3</v>
      </c>
      <c r="F5" s="68" t="s">
        <v>4</v>
      </c>
      <c r="G5" s="68" t="s">
        <v>5</v>
      </c>
      <c r="H5" s="68" t="s">
        <v>6</v>
      </c>
      <c r="I5" s="68" t="s">
        <v>7</v>
      </c>
      <c r="K5" s="68"/>
      <c r="L5" s="68" t="s">
        <v>0</v>
      </c>
      <c r="M5" s="69" t="s">
        <v>2</v>
      </c>
      <c r="N5" s="69" t="s">
        <v>1</v>
      </c>
      <c r="O5" s="68" t="s">
        <v>3</v>
      </c>
      <c r="P5" s="68" t="s">
        <v>4</v>
      </c>
      <c r="Q5" s="68" t="s">
        <v>5</v>
      </c>
      <c r="R5" s="68" t="s">
        <v>8</v>
      </c>
      <c r="S5" s="68" t="s">
        <v>7</v>
      </c>
    </row>
    <row r="6" spans="1:19" ht="13.5" customHeight="1" x14ac:dyDescent="0.3">
      <c r="A6" s="47"/>
      <c r="B6" s="48" t="s">
        <v>189</v>
      </c>
      <c r="C6" s="73"/>
      <c r="D6" s="73"/>
      <c r="E6" s="73"/>
      <c r="F6" s="73"/>
      <c r="G6" s="73"/>
      <c r="H6" s="50"/>
      <c r="I6" s="74"/>
      <c r="K6" s="40">
        <v>58</v>
      </c>
      <c r="L6" s="70" t="s">
        <v>85</v>
      </c>
      <c r="M6" s="40" t="s">
        <v>10</v>
      </c>
      <c r="N6" s="43">
        <v>2014</v>
      </c>
      <c r="O6" s="71">
        <v>8.5</v>
      </c>
      <c r="P6" s="45">
        <v>0.29529411764705882</v>
      </c>
      <c r="Q6" s="72">
        <v>5.99</v>
      </c>
      <c r="R6" s="15"/>
      <c r="S6" s="39">
        <f t="shared" ref="S6:S11" si="0">Q6*6*R6</f>
        <v>0</v>
      </c>
    </row>
    <row r="7" spans="1:19" ht="13.5" customHeight="1" x14ac:dyDescent="0.3">
      <c r="A7" s="40">
        <v>1</v>
      </c>
      <c r="B7" s="41" t="s">
        <v>74</v>
      </c>
      <c r="C7" s="42" t="s">
        <v>11</v>
      </c>
      <c r="D7" s="43" t="s">
        <v>172</v>
      </c>
      <c r="E7" s="44">
        <v>8.9</v>
      </c>
      <c r="F7" s="45">
        <v>0.55168539325842691</v>
      </c>
      <c r="G7" s="46">
        <v>3.99</v>
      </c>
      <c r="H7" s="14"/>
      <c r="I7" s="46">
        <f>G7*6*H7</f>
        <v>0</v>
      </c>
      <c r="K7" s="40">
        <v>59</v>
      </c>
      <c r="L7" s="41" t="s">
        <v>200</v>
      </c>
      <c r="M7" s="42" t="s">
        <v>11</v>
      </c>
      <c r="N7" s="43" t="s">
        <v>38</v>
      </c>
      <c r="O7" s="71">
        <v>8.5</v>
      </c>
      <c r="P7" s="45">
        <v>0.29529411764705882</v>
      </c>
      <c r="Q7" s="72">
        <v>5.99</v>
      </c>
      <c r="R7" s="14"/>
      <c r="S7" s="39">
        <f t="shared" si="0"/>
        <v>0</v>
      </c>
    </row>
    <row r="8" spans="1:19" ht="13.5" customHeight="1" x14ac:dyDescent="0.3">
      <c r="A8" s="40">
        <v>2</v>
      </c>
      <c r="B8" s="41" t="s">
        <v>66</v>
      </c>
      <c r="C8" s="42" t="s">
        <v>10</v>
      </c>
      <c r="D8" s="43" t="s">
        <v>79</v>
      </c>
      <c r="E8" s="44">
        <v>8.9</v>
      </c>
      <c r="F8" s="45">
        <v>0.55168539325842691</v>
      </c>
      <c r="G8" s="46">
        <v>3.99</v>
      </c>
      <c r="H8" s="14"/>
      <c r="I8" s="46">
        <f t="shared" ref="I8" si="1">G8*6*H8</f>
        <v>0</v>
      </c>
      <c r="K8" s="40">
        <v>60</v>
      </c>
      <c r="L8" s="41" t="s">
        <v>87</v>
      </c>
      <c r="M8" s="42" t="s">
        <v>11</v>
      </c>
      <c r="N8" s="43">
        <v>2017</v>
      </c>
      <c r="O8" s="44">
        <v>14.5</v>
      </c>
      <c r="P8" s="45">
        <v>0.31103448275862067</v>
      </c>
      <c r="Q8" s="46">
        <v>9.99</v>
      </c>
      <c r="R8" s="14"/>
      <c r="S8" s="39">
        <f t="shared" si="0"/>
        <v>0</v>
      </c>
    </row>
    <row r="9" spans="1:19" ht="13.5" customHeight="1" x14ac:dyDescent="0.3">
      <c r="A9" s="47"/>
      <c r="B9" s="48" t="s">
        <v>161</v>
      </c>
      <c r="C9" s="49"/>
      <c r="D9" s="50"/>
      <c r="E9" s="73"/>
      <c r="F9" s="73"/>
      <c r="G9" s="73"/>
      <c r="H9" s="50"/>
      <c r="I9" s="74"/>
      <c r="K9" s="40">
        <v>61</v>
      </c>
      <c r="L9" s="41" t="s">
        <v>27</v>
      </c>
      <c r="M9" s="42" t="s">
        <v>11</v>
      </c>
      <c r="N9" s="43">
        <v>2016</v>
      </c>
      <c r="O9" s="44">
        <v>18.899999999999999</v>
      </c>
      <c r="P9" s="45">
        <v>0.31746031746031739</v>
      </c>
      <c r="Q9" s="46">
        <v>12.9</v>
      </c>
      <c r="R9" s="14"/>
      <c r="S9" s="39">
        <f t="shared" si="0"/>
        <v>0</v>
      </c>
    </row>
    <row r="10" spans="1:19" ht="13.5" customHeight="1" x14ac:dyDescent="0.3">
      <c r="A10" s="40">
        <v>3</v>
      </c>
      <c r="B10" s="41" t="s">
        <v>63</v>
      </c>
      <c r="C10" s="42" t="s">
        <v>10</v>
      </c>
      <c r="D10" s="43" t="s">
        <v>64</v>
      </c>
      <c r="E10" s="71">
        <v>9.5</v>
      </c>
      <c r="F10" s="45">
        <v>0.57999999999999996</v>
      </c>
      <c r="G10" s="72">
        <v>3.99</v>
      </c>
      <c r="H10" s="15"/>
      <c r="I10" s="46">
        <f>G10*6*H10</f>
        <v>0</v>
      </c>
      <c r="K10" s="40">
        <v>62</v>
      </c>
      <c r="L10" s="41" t="s">
        <v>201</v>
      </c>
      <c r="M10" s="42" t="s">
        <v>11</v>
      </c>
      <c r="N10" s="43">
        <v>2016</v>
      </c>
      <c r="O10" s="44">
        <v>24.9</v>
      </c>
      <c r="P10" s="45">
        <v>0.32128514056224899</v>
      </c>
      <c r="Q10" s="46">
        <v>16.899999999999999</v>
      </c>
      <c r="R10" s="14"/>
      <c r="S10" s="39">
        <f t="shared" si="0"/>
        <v>0</v>
      </c>
    </row>
    <row r="11" spans="1:19" ht="13.5" customHeight="1" x14ac:dyDescent="0.3">
      <c r="A11" s="40">
        <v>4</v>
      </c>
      <c r="B11" s="41" t="s">
        <v>65</v>
      </c>
      <c r="C11" s="42" t="s">
        <v>10</v>
      </c>
      <c r="D11" s="43">
        <v>2016</v>
      </c>
      <c r="E11" s="71">
        <v>6.95</v>
      </c>
      <c r="F11" s="45">
        <v>0.42589928057553955</v>
      </c>
      <c r="G11" s="72">
        <v>3.99</v>
      </c>
      <c r="H11" s="15"/>
      <c r="I11" s="46">
        <f t="shared" ref="I11:I25" si="2">G11*6*H11</f>
        <v>0</v>
      </c>
      <c r="K11" s="40">
        <v>63</v>
      </c>
      <c r="L11" s="41" t="s">
        <v>202</v>
      </c>
      <c r="M11" s="42" t="s">
        <v>11</v>
      </c>
      <c r="N11" s="43">
        <v>2017</v>
      </c>
      <c r="O11" s="44">
        <v>24.9</v>
      </c>
      <c r="P11" s="45">
        <v>0.32128514056224899</v>
      </c>
      <c r="Q11" s="46">
        <v>16.899999999999999</v>
      </c>
      <c r="R11" s="14"/>
      <c r="S11" s="39">
        <f t="shared" si="0"/>
        <v>0</v>
      </c>
    </row>
    <row r="12" spans="1:19" ht="13.5" customHeight="1" x14ac:dyDescent="0.3">
      <c r="A12" s="40">
        <v>5</v>
      </c>
      <c r="B12" s="70" t="s">
        <v>173</v>
      </c>
      <c r="C12" s="40" t="s">
        <v>10</v>
      </c>
      <c r="D12" s="43">
        <v>2012</v>
      </c>
      <c r="E12" s="71">
        <v>10.5</v>
      </c>
      <c r="F12" s="45">
        <v>0.52476190476190476</v>
      </c>
      <c r="G12" s="72">
        <v>4.99</v>
      </c>
      <c r="H12" s="15"/>
      <c r="I12" s="46">
        <f t="shared" si="2"/>
        <v>0</v>
      </c>
      <c r="K12" s="47"/>
      <c r="L12" s="48" t="s">
        <v>61</v>
      </c>
      <c r="M12" s="49"/>
      <c r="N12" s="50"/>
      <c r="O12" s="73"/>
      <c r="P12" s="73"/>
      <c r="Q12" s="73"/>
      <c r="R12" s="50"/>
      <c r="S12" s="74"/>
    </row>
    <row r="13" spans="1:19" ht="13.5" customHeight="1" x14ac:dyDescent="0.3">
      <c r="A13" s="40">
        <v>6</v>
      </c>
      <c r="B13" s="70" t="s">
        <v>67</v>
      </c>
      <c r="C13" s="40" t="s">
        <v>10</v>
      </c>
      <c r="D13" s="43">
        <v>2017</v>
      </c>
      <c r="E13" s="71">
        <v>7.99</v>
      </c>
      <c r="F13" s="45">
        <v>0.37546933667083854</v>
      </c>
      <c r="G13" s="72">
        <v>4.99</v>
      </c>
      <c r="H13" s="15"/>
      <c r="I13" s="46">
        <f t="shared" si="2"/>
        <v>0</v>
      </c>
      <c r="K13" s="40">
        <v>64</v>
      </c>
      <c r="L13" s="41" t="s">
        <v>88</v>
      </c>
      <c r="M13" s="42" t="s">
        <v>10</v>
      </c>
      <c r="N13" s="43" t="s">
        <v>62</v>
      </c>
      <c r="O13" s="44">
        <v>8.9499999999999993</v>
      </c>
      <c r="P13" s="45">
        <v>0.21899441340782114</v>
      </c>
      <c r="Q13" s="46">
        <v>6.99</v>
      </c>
      <c r="R13" s="14"/>
      <c r="S13" s="39">
        <f>Q13*6*R13</f>
        <v>0</v>
      </c>
    </row>
    <row r="14" spans="1:19" ht="13.5" customHeight="1" x14ac:dyDescent="0.3">
      <c r="A14" s="40">
        <v>7</v>
      </c>
      <c r="B14" s="70" t="s">
        <v>69</v>
      </c>
      <c r="C14" s="40" t="s">
        <v>10</v>
      </c>
      <c r="D14" s="43" t="s">
        <v>64</v>
      </c>
      <c r="E14" s="71">
        <v>12.9</v>
      </c>
      <c r="F14" s="45">
        <v>0.53565891472868221</v>
      </c>
      <c r="G14" s="72">
        <v>5.99</v>
      </c>
      <c r="H14" s="15"/>
      <c r="I14" s="46">
        <f t="shared" si="2"/>
        <v>0</v>
      </c>
      <c r="K14" s="40">
        <v>65</v>
      </c>
      <c r="L14" s="41" t="s">
        <v>89</v>
      </c>
      <c r="M14" s="42" t="s">
        <v>11</v>
      </c>
      <c r="N14" s="43" t="s">
        <v>62</v>
      </c>
      <c r="O14" s="44">
        <v>8.9499999999999993</v>
      </c>
      <c r="P14" s="45">
        <v>0.21899441340782114</v>
      </c>
      <c r="Q14" s="46">
        <v>6.99</v>
      </c>
      <c r="R14" s="14"/>
      <c r="S14" s="39">
        <f t="shared" ref="S14:S18" si="3">Q14*6*R14</f>
        <v>0</v>
      </c>
    </row>
    <row r="15" spans="1:19" ht="13.5" customHeight="1" x14ac:dyDescent="0.3">
      <c r="A15" s="40">
        <v>8</v>
      </c>
      <c r="B15" s="70" t="s">
        <v>174</v>
      </c>
      <c r="C15" s="40" t="s">
        <v>10</v>
      </c>
      <c r="D15" s="43" t="s">
        <v>62</v>
      </c>
      <c r="E15" s="71">
        <v>12.9</v>
      </c>
      <c r="F15" s="45">
        <v>0.45813953488372094</v>
      </c>
      <c r="G15" s="72">
        <v>6.99</v>
      </c>
      <c r="H15" s="15"/>
      <c r="I15" s="46">
        <f t="shared" si="2"/>
        <v>0</v>
      </c>
      <c r="K15" s="40">
        <v>66</v>
      </c>
      <c r="L15" s="41" t="s">
        <v>90</v>
      </c>
      <c r="M15" s="42" t="s">
        <v>10</v>
      </c>
      <c r="N15" s="43" t="s">
        <v>62</v>
      </c>
      <c r="O15" s="44">
        <v>12.9</v>
      </c>
      <c r="P15" s="45">
        <v>0.23255813953488372</v>
      </c>
      <c r="Q15" s="46">
        <v>9.9</v>
      </c>
      <c r="R15" s="14"/>
      <c r="S15" s="39">
        <f t="shared" si="3"/>
        <v>0</v>
      </c>
    </row>
    <row r="16" spans="1:19" ht="13.5" customHeight="1" x14ac:dyDescent="0.3">
      <c r="A16" s="40">
        <v>9</v>
      </c>
      <c r="B16" s="70" t="s">
        <v>12</v>
      </c>
      <c r="C16" s="40" t="s">
        <v>10</v>
      </c>
      <c r="D16" s="43">
        <v>2015</v>
      </c>
      <c r="E16" s="71">
        <v>9.9</v>
      </c>
      <c r="F16" s="45">
        <v>0.29393939393939394</v>
      </c>
      <c r="G16" s="72">
        <v>6.99</v>
      </c>
      <c r="H16" s="15"/>
      <c r="I16" s="46">
        <f t="shared" si="2"/>
        <v>0</v>
      </c>
      <c r="K16" s="40">
        <v>67</v>
      </c>
      <c r="L16" s="41" t="s">
        <v>91</v>
      </c>
      <c r="M16" s="42" t="s">
        <v>11</v>
      </c>
      <c r="N16" s="43" t="s">
        <v>62</v>
      </c>
      <c r="O16" s="44">
        <v>12.9</v>
      </c>
      <c r="P16" s="45">
        <v>0.23255813953488372</v>
      </c>
      <c r="Q16" s="46">
        <v>9.9</v>
      </c>
      <c r="R16" s="14"/>
      <c r="S16" s="39">
        <f t="shared" si="3"/>
        <v>0</v>
      </c>
    </row>
    <row r="17" spans="1:19" ht="13.5" customHeight="1" x14ac:dyDescent="0.3">
      <c r="A17" s="40">
        <v>10</v>
      </c>
      <c r="B17" s="70" t="s">
        <v>13</v>
      </c>
      <c r="C17" s="40" t="s">
        <v>10</v>
      </c>
      <c r="D17" s="43">
        <v>2016</v>
      </c>
      <c r="E17" s="71">
        <v>12</v>
      </c>
      <c r="F17" s="45">
        <v>0.41749999999999998</v>
      </c>
      <c r="G17" s="72">
        <v>6.99</v>
      </c>
      <c r="H17" s="15"/>
      <c r="I17" s="46">
        <f t="shared" si="2"/>
        <v>0</v>
      </c>
      <c r="K17" s="40">
        <v>68</v>
      </c>
      <c r="L17" s="41" t="s">
        <v>92</v>
      </c>
      <c r="M17" s="42" t="s">
        <v>10</v>
      </c>
      <c r="N17" s="43"/>
      <c r="O17" s="44">
        <v>9.9499999999999993</v>
      </c>
      <c r="P17" s="45">
        <v>0.29748743718592957</v>
      </c>
      <c r="Q17" s="46">
        <v>6.99</v>
      </c>
      <c r="R17" s="14"/>
      <c r="S17" s="39">
        <f t="shared" si="3"/>
        <v>0</v>
      </c>
    </row>
    <row r="18" spans="1:19" ht="13.5" customHeight="1" x14ac:dyDescent="0.3">
      <c r="A18" s="40">
        <v>11</v>
      </c>
      <c r="B18" s="41" t="s">
        <v>68</v>
      </c>
      <c r="C18" s="42" t="s">
        <v>10</v>
      </c>
      <c r="D18" s="43">
        <v>2016</v>
      </c>
      <c r="E18" s="71">
        <v>11.9</v>
      </c>
      <c r="F18" s="45">
        <v>0.32857142857142857</v>
      </c>
      <c r="G18" s="72">
        <v>7.99</v>
      </c>
      <c r="H18" s="15"/>
      <c r="I18" s="46">
        <f t="shared" si="2"/>
        <v>0</v>
      </c>
      <c r="K18" s="40">
        <v>69</v>
      </c>
      <c r="L18" s="41" t="s">
        <v>93</v>
      </c>
      <c r="M18" s="42" t="s">
        <v>28</v>
      </c>
      <c r="N18" s="43"/>
      <c r="O18" s="44">
        <v>10.95</v>
      </c>
      <c r="P18" s="45">
        <v>0.27031963470319625</v>
      </c>
      <c r="Q18" s="46">
        <v>7.99</v>
      </c>
      <c r="R18" s="14"/>
      <c r="S18" s="39">
        <f t="shared" si="3"/>
        <v>0</v>
      </c>
    </row>
    <row r="19" spans="1:19" ht="13.5" customHeight="1" x14ac:dyDescent="0.3">
      <c r="A19" s="40">
        <v>12</v>
      </c>
      <c r="B19" s="41" t="s">
        <v>14</v>
      </c>
      <c r="C19" s="42" t="s">
        <v>10</v>
      </c>
      <c r="D19" s="43">
        <v>2016</v>
      </c>
      <c r="E19" s="71">
        <v>15.9</v>
      </c>
      <c r="F19" s="45">
        <v>0.37735849056603771</v>
      </c>
      <c r="G19" s="72">
        <v>9.9</v>
      </c>
      <c r="H19" s="15"/>
      <c r="I19" s="46">
        <f t="shared" si="2"/>
        <v>0</v>
      </c>
      <c r="K19" s="47"/>
      <c r="L19" s="48" t="s">
        <v>113</v>
      </c>
      <c r="M19" s="49"/>
      <c r="N19" s="50"/>
      <c r="O19" s="73"/>
      <c r="P19" s="73"/>
      <c r="Q19" s="73"/>
      <c r="R19" s="50"/>
      <c r="S19" s="74"/>
    </row>
    <row r="20" spans="1:19" ht="13.5" customHeight="1" x14ac:dyDescent="0.3">
      <c r="A20" s="40">
        <v>13</v>
      </c>
      <c r="B20" s="41" t="s">
        <v>81</v>
      </c>
      <c r="C20" s="42" t="s">
        <v>10</v>
      </c>
      <c r="D20" s="43">
        <v>2017</v>
      </c>
      <c r="E20" s="71">
        <v>14.9</v>
      </c>
      <c r="F20" s="45">
        <v>0.33557046979865773</v>
      </c>
      <c r="G20" s="72">
        <v>9.9</v>
      </c>
      <c r="H20" s="15"/>
      <c r="I20" s="46">
        <f t="shared" si="2"/>
        <v>0</v>
      </c>
      <c r="K20" s="40">
        <v>70</v>
      </c>
      <c r="L20" s="41" t="s">
        <v>97</v>
      </c>
      <c r="M20" s="42" t="s">
        <v>11</v>
      </c>
      <c r="N20" s="43">
        <v>2017</v>
      </c>
      <c r="O20" s="44">
        <v>9</v>
      </c>
      <c r="P20" s="45">
        <v>0.55666666666666664</v>
      </c>
      <c r="Q20" s="46">
        <v>3.99</v>
      </c>
      <c r="R20" s="14"/>
      <c r="S20" s="39">
        <f t="shared" ref="S20:S30" si="4">Q20*6*R20</f>
        <v>0</v>
      </c>
    </row>
    <row r="21" spans="1:19" ht="13.5" customHeight="1" x14ac:dyDescent="0.3">
      <c r="A21" s="40">
        <v>14</v>
      </c>
      <c r="B21" s="41" t="s">
        <v>70</v>
      </c>
      <c r="C21" s="42" t="s">
        <v>10</v>
      </c>
      <c r="D21" s="43" t="s">
        <v>15</v>
      </c>
      <c r="E21" s="71">
        <v>14.9</v>
      </c>
      <c r="F21" s="45">
        <v>0.20134228187919462</v>
      </c>
      <c r="G21" s="72">
        <v>11.9</v>
      </c>
      <c r="H21" s="15"/>
      <c r="I21" s="46">
        <f t="shared" si="2"/>
        <v>0</v>
      </c>
      <c r="K21" s="40">
        <v>71</v>
      </c>
      <c r="L21" s="41" t="s">
        <v>94</v>
      </c>
      <c r="M21" s="42" t="s">
        <v>11</v>
      </c>
      <c r="N21" s="43">
        <v>2017</v>
      </c>
      <c r="O21" s="44">
        <v>9</v>
      </c>
      <c r="P21" s="45">
        <v>0.55666666666666664</v>
      </c>
      <c r="Q21" s="46">
        <v>3.99</v>
      </c>
      <c r="R21" s="14"/>
      <c r="S21" s="39">
        <f t="shared" si="4"/>
        <v>0</v>
      </c>
    </row>
    <row r="22" spans="1:19" ht="13.5" customHeight="1" x14ac:dyDescent="0.3">
      <c r="A22" s="40">
        <v>15</v>
      </c>
      <c r="B22" s="41" t="s">
        <v>16</v>
      </c>
      <c r="C22" s="42" t="s">
        <v>10</v>
      </c>
      <c r="D22" s="43">
        <v>2016</v>
      </c>
      <c r="E22" s="71">
        <v>19.899999999999999</v>
      </c>
      <c r="F22" s="45">
        <v>0.35175879396984916</v>
      </c>
      <c r="G22" s="72">
        <v>12.9</v>
      </c>
      <c r="H22" s="15"/>
      <c r="I22" s="46">
        <f t="shared" si="2"/>
        <v>0</v>
      </c>
      <c r="K22" s="40">
        <v>72</v>
      </c>
      <c r="L22" s="41" t="s">
        <v>95</v>
      </c>
      <c r="M22" s="42" t="s">
        <v>11</v>
      </c>
      <c r="N22" s="43">
        <v>2016</v>
      </c>
      <c r="O22" s="44">
        <v>11</v>
      </c>
      <c r="P22" s="45">
        <v>0.63727272727272721</v>
      </c>
      <c r="Q22" s="46">
        <v>3.99</v>
      </c>
      <c r="R22" s="14"/>
      <c r="S22" s="39">
        <f t="shared" si="4"/>
        <v>0</v>
      </c>
    </row>
    <row r="23" spans="1:19" ht="13.5" customHeight="1" x14ac:dyDescent="0.3">
      <c r="A23" s="40">
        <v>16</v>
      </c>
      <c r="B23" s="41" t="s">
        <v>17</v>
      </c>
      <c r="C23" s="42" t="s">
        <v>10</v>
      </c>
      <c r="D23" s="43" t="s">
        <v>62</v>
      </c>
      <c r="E23" s="71">
        <v>21</v>
      </c>
      <c r="F23" s="45">
        <v>0.33809523809523806</v>
      </c>
      <c r="G23" s="72">
        <v>13.9</v>
      </c>
      <c r="H23" s="15"/>
      <c r="I23" s="46">
        <f t="shared" si="2"/>
        <v>0</v>
      </c>
      <c r="K23" s="40">
        <v>73</v>
      </c>
      <c r="L23" s="41" t="s">
        <v>96</v>
      </c>
      <c r="M23" s="42" t="s">
        <v>11</v>
      </c>
      <c r="N23" s="43">
        <v>2016</v>
      </c>
      <c r="O23" s="44">
        <v>9</v>
      </c>
      <c r="P23" s="45">
        <v>0.44555555555555554</v>
      </c>
      <c r="Q23" s="46">
        <v>4.99</v>
      </c>
      <c r="R23" s="14"/>
      <c r="S23" s="39">
        <f t="shared" si="4"/>
        <v>0</v>
      </c>
    </row>
    <row r="24" spans="1:19" ht="13.5" customHeight="1" x14ac:dyDescent="0.3">
      <c r="A24" s="40">
        <v>17</v>
      </c>
      <c r="B24" s="41" t="s">
        <v>175</v>
      </c>
      <c r="C24" s="42" t="s">
        <v>10</v>
      </c>
      <c r="D24" s="43">
        <v>2016</v>
      </c>
      <c r="E24" s="71">
        <v>19.899999999999999</v>
      </c>
      <c r="F24" s="45">
        <v>0.2512562814070351</v>
      </c>
      <c r="G24" s="72">
        <v>14.9</v>
      </c>
      <c r="H24" s="15"/>
      <c r="I24" s="46">
        <f t="shared" si="2"/>
        <v>0</v>
      </c>
      <c r="K24" s="40">
        <v>74</v>
      </c>
      <c r="L24" s="41" t="s">
        <v>98</v>
      </c>
      <c r="M24" s="42" t="s">
        <v>10</v>
      </c>
      <c r="N24" s="43">
        <v>2017</v>
      </c>
      <c r="O24" s="44">
        <v>9.9</v>
      </c>
      <c r="P24" s="45">
        <v>0.29393939393939394</v>
      </c>
      <c r="Q24" s="46">
        <v>6.99</v>
      </c>
      <c r="R24" s="14"/>
      <c r="S24" s="39">
        <f t="shared" si="4"/>
        <v>0</v>
      </c>
    </row>
    <row r="25" spans="1:19" ht="13.5" customHeight="1" x14ac:dyDescent="0.3">
      <c r="A25" s="40">
        <v>18</v>
      </c>
      <c r="B25" s="41" t="s">
        <v>176</v>
      </c>
      <c r="C25" s="42" t="s">
        <v>10</v>
      </c>
      <c r="D25" s="43">
        <v>2017</v>
      </c>
      <c r="E25" s="71">
        <v>21</v>
      </c>
      <c r="F25" s="45">
        <v>0.24285714285714283</v>
      </c>
      <c r="G25" s="72">
        <v>15.9</v>
      </c>
      <c r="H25" s="15"/>
      <c r="I25" s="46">
        <f t="shared" si="2"/>
        <v>0</v>
      </c>
      <c r="K25" s="40">
        <v>75</v>
      </c>
      <c r="L25" s="41" t="s">
        <v>29</v>
      </c>
      <c r="M25" s="42" t="s">
        <v>11</v>
      </c>
      <c r="N25" s="43">
        <v>2017</v>
      </c>
      <c r="O25" s="44">
        <v>12.9</v>
      </c>
      <c r="P25" s="45">
        <v>0.38062015503875968</v>
      </c>
      <c r="Q25" s="46">
        <v>7.99</v>
      </c>
      <c r="R25" s="14"/>
      <c r="S25" s="39">
        <f t="shared" si="4"/>
        <v>0</v>
      </c>
    </row>
    <row r="26" spans="1:19" ht="13.5" customHeight="1" x14ac:dyDescent="0.3">
      <c r="A26" s="47"/>
      <c r="B26" s="48" t="s">
        <v>163</v>
      </c>
      <c r="C26" s="49"/>
      <c r="D26" s="50"/>
      <c r="E26" s="73"/>
      <c r="F26" s="73"/>
      <c r="G26" s="73"/>
      <c r="H26" s="50"/>
      <c r="I26" s="74"/>
      <c r="K26" s="40">
        <v>76</v>
      </c>
      <c r="L26" s="41" t="s">
        <v>30</v>
      </c>
      <c r="M26" s="42" t="s">
        <v>11</v>
      </c>
      <c r="N26" s="43" t="s">
        <v>62</v>
      </c>
      <c r="O26" s="44">
        <v>15</v>
      </c>
      <c r="P26" s="45">
        <v>0.47</v>
      </c>
      <c r="Q26" s="46">
        <v>7.95</v>
      </c>
      <c r="R26" s="14"/>
      <c r="S26" s="39">
        <f t="shared" si="4"/>
        <v>0</v>
      </c>
    </row>
    <row r="27" spans="1:19" ht="13.5" customHeight="1" x14ac:dyDescent="0.3">
      <c r="A27" s="40">
        <v>19</v>
      </c>
      <c r="B27" s="41" t="s">
        <v>177</v>
      </c>
      <c r="C27" s="42" t="s">
        <v>28</v>
      </c>
      <c r="D27" s="43" t="s">
        <v>64</v>
      </c>
      <c r="E27" s="44">
        <v>6.95</v>
      </c>
      <c r="F27" s="45">
        <v>0.56978417266187054</v>
      </c>
      <c r="G27" s="46">
        <v>2.99</v>
      </c>
      <c r="H27" s="15"/>
      <c r="I27" s="46">
        <f t="shared" ref="I27:I29" si="5">G27*6*H27</f>
        <v>0</v>
      </c>
      <c r="K27" s="40">
        <v>77</v>
      </c>
      <c r="L27" s="41" t="s">
        <v>31</v>
      </c>
      <c r="M27" s="42" t="s">
        <v>10</v>
      </c>
      <c r="N27" s="43">
        <v>2017</v>
      </c>
      <c r="O27" s="44">
        <v>15</v>
      </c>
      <c r="P27" s="45">
        <v>0.47</v>
      </c>
      <c r="Q27" s="46">
        <v>7.95</v>
      </c>
      <c r="R27" s="14"/>
      <c r="S27" s="39">
        <f t="shared" si="4"/>
        <v>0</v>
      </c>
    </row>
    <row r="28" spans="1:19" ht="13.5" customHeight="1" x14ac:dyDescent="0.3">
      <c r="A28" s="40">
        <v>20</v>
      </c>
      <c r="B28" s="41" t="s">
        <v>71</v>
      </c>
      <c r="C28" s="42" t="s">
        <v>11</v>
      </c>
      <c r="D28" s="43">
        <v>2016</v>
      </c>
      <c r="E28" s="44">
        <v>6.95</v>
      </c>
      <c r="F28" s="45">
        <v>0.56978417266187054</v>
      </c>
      <c r="G28" s="46">
        <v>2.99</v>
      </c>
      <c r="H28" s="15"/>
      <c r="I28" s="46">
        <f t="shared" si="5"/>
        <v>0</v>
      </c>
      <c r="K28" s="40">
        <v>78</v>
      </c>
      <c r="L28" s="41" t="s">
        <v>203</v>
      </c>
      <c r="M28" s="42" t="s">
        <v>11</v>
      </c>
      <c r="N28" s="43">
        <v>2017</v>
      </c>
      <c r="O28" s="44">
        <v>15</v>
      </c>
      <c r="P28" s="45">
        <v>0.46733333333333332</v>
      </c>
      <c r="Q28" s="46">
        <v>7.99</v>
      </c>
      <c r="R28" s="14"/>
      <c r="S28" s="39">
        <f t="shared" si="4"/>
        <v>0</v>
      </c>
    </row>
    <row r="29" spans="1:19" ht="13.5" customHeight="1" x14ac:dyDescent="0.3">
      <c r="A29" s="40">
        <v>21</v>
      </c>
      <c r="B29" s="41" t="s">
        <v>72</v>
      </c>
      <c r="C29" s="42" t="s">
        <v>11</v>
      </c>
      <c r="D29" s="43">
        <v>2013</v>
      </c>
      <c r="E29" s="44">
        <v>8.9499999999999993</v>
      </c>
      <c r="F29" s="45">
        <v>0.55418994413407818</v>
      </c>
      <c r="G29" s="46">
        <v>3.99</v>
      </c>
      <c r="H29" s="15"/>
      <c r="I29" s="46">
        <f t="shared" si="5"/>
        <v>0</v>
      </c>
      <c r="K29" s="40">
        <v>79</v>
      </c>
      <c r="L29" s="41" t="s">
        <v>99</v>
      </c>
      <c r="M29" s="42" t="s">
        <v>11</v>
      </c>
      <c r="N29" s="43">
        <v>2017</v>
      </c>
      <c r="O29" s="44">
        <v>9.9</v>
      </c>
      <c r="P29" s="45">
        <v>0.49595959595959593</v>
      </c>
      <c r="Q29" s="46">
        <v>4.99</v>
      </c>
      <c r="R29" s="14"/>
      <c r="S29" s="39">
        <f t="shared" si="4"/>
        <v>0</v>
      </c>
    </row>
    <row r="30" spans="1:19" ht="13.5" customHeight="1" x14ac:dyDescent="0.3">
      <c r="A30" s="85">
        <v>22</v>
      </c>
      <c r="B30" s="86" t="s">
        <v>179</v>
      </c>
      <c r="C30" s="58" t="s">
        <v>11</v>
      </c>
      <c r="D30" s="61" t="s">
        <v>62</v>
      </c>
      <c r="E30" s="62">
        <v>8.99</v>
      </c>
      <c r="F30" s="63">
        <v>0.22</v>
      </c>
      <c r="G30" s="57">
        <v>6.99</v>
      </c>
      <c r="H30" s="19"/>
      <c r="I30" s="57">
        <f>G30*6*H30</f>
        <v>0</v>
      </c>
      <c r="K30" s="40">
        <v>80</v>
      </c>
      <c r="L30" s="41" t="s">
        <v>204</v>
      </c>
      <c r="M30" s="42" t="s">
        <v>11</v>
      </c>
      <c r="N30" s="43">
        <v>2017</v>
      </c>
      <c r="O30" s="44">
        <v>11</v>
      </c>
      <c r="P30" s="45">
        <v>0.54636363636363638</v>
      </c>
      <c r="Q30" s="46">
        <v>4.99</v>
      </c>
      <c r="R30" s="14"/>
      <c r="S30" s="39">
        <f t="shared" si="4"/>
        <v>0</v>
      </c>
    </row>
    <row r="31" spans="1:19" ht="13.5" customHeight="1" x14ac:dyDescent="0.3">
      <c r="A31" s="54"/>
      <c r="B31" s="84" t="s">
        <v>178</v>
      </c>
      <c r="C31" s="55"/>
      <c r="D31" s="55"/>
      <c r="E31" s="55"/>
      <c r="F31" s="55"/>
      <c r="G31" s="55"/>
      <c r="H31" s="55"/>
      <c r="I31" s="56"/>
      <c r="K31" s="40">
        <v>81</v>
      </c>
      <c r="L31" s="41" t="s">
        <v>205</v>
      </c>
      <c r="M31" s="42" t="s">
        <v>28</v>
      </c>
      <c r="N31" s="43">
        <v>2017</v>
      </c>
      <c r="O31" s="44">
        <v>11</v>
      </c>
      <c r="P31" s="45">
        <v>0.54636363636363638</v>
      </c>
      <c r="Q31" s="46">
        <v>4.99</v>
      </c>
      <c r="R31" s="15"/>
      <c r="S31" s="39">
        <f t="shared" ref="S31" si="6">Q31*6*R31</f>
        <v>0</v>
      </c>
    </row>
    <row r="32" spans="1:19" ht="13.5" customHeight="1" x14ac:dyDescent="0.3">
      <c r="A32" s="40">
        <v>23</v>
      </c>
      <c r="B32" s="78" t="s">
        <v>73</v>
      </c>
      <c r="C32" s="79" t="s">
        <v>11</v>
      </c>
      <c r="D32" s="80">
        <v>2016</v>
      </c>
      <c r="E32" s="81">
        <v>9.9</v>
      </c>
      <c r="F32" s="82">
        <v>0.5</v>
      </c>
      <c r="G32" s="83">
        <v>4.99</v>
      </c>
      <c r="H32" s="16"/>
      <c r="I32" s="46">
        <f>G32*6*H32</f>
        <v>0</v>
      </c>
      <c r="K32" s="47"/>
      <c r="L32" s="48" t="s">
        <v>210</v>
      </c>
      <c r="M32" s="49"/>
      <c r="N32" s="50"/>
      <c r="O32" s="73"/>
      <c r="P32" s="73"/>
      <c r="Q32" s="73"/>
      <c r="R32" s="50"/>
      <c r="S32" s="74"/>
    </row>
    <row r="33" spans="1:19" ht="13.5" customHeight="1" x14ac:dyDescent="0.3">
      <c r="A33" s="40">
        <v>24</v>
      </c>
      <c r="B33" s="41" t="s">
        <v>180</v>
      </c>
      <c r="C33" s="42" t="s">
        <v>11</v>
      </c>
      <c r="D33" s="43" t="s">
        <v>64</v>
      </c>
      <c r="E33" s="44">
        <v>6.95</v>
      </c>
      <c r="F33" s="45">
        <v>0.42589928057553955</v>
      </c>
      <c r="G33" s="46">
        <v>3.99</v>
      </c>
      <c r="H33" s="14"/>
      <c r="I33" s="46">
        <f>G33*6*H33</f>
        <v>0</v>
      </c>
      <c r="K33" s="40">
        <v>82</v>
      </c>
      <c r="L33" s="41" t="s">
        <v>213</v>
      </c>
      <c r="M33" s="42"/>
      <c r="N33" s="43"/>
      <c r="O33" s="44">
        <v>99</v>
      </c>
      <c r="P33" s="45">
        <v>0.4</v>
      </c>
      <c r="Q33" s="46">
        <v>59.9</v>
      </c>
      <c r="R33" s="15"/>
      <c r="S33" s="46">
        <f>Q33*R33</f>
        <v>0</v>
      </c>
    </row>
    <row r="34" spans="1:19" ht="13.5" customHeight="1" x14ac:dyDescent="0.3">
      <c r="A34" s="40">
        <v>25</v>
      </c>
      <c r="B34" s="41" t="s">
        <v>75</v>
      </c>
      <c r="C34" s="42" t="s">
        <v>11</v>
      </c>
      <c r="D34" s="43">
        <v>2014</v>
      </c>
      <c r="E34" s="44">
        <v>8.9499999999999993</v>
      </c>
      <c r="F34" s="45">
        <v>0.55418994413407818</v>
      </c>
      <c r="G34" s="46">
        <v>3.99</v>
      </c>
      <c r="H34" s="14"/>
      <c r="I34" s="46">
        <f t="shared" ref="I34:I37" si="7">G34*6*H34</f>
        <v>0</v>
      </c>
      <c r="K34" s="40">
        <v>83</v>
      </c>
      <c r="L34" s="41" t="s">
        <v>211</v>
      </c>
      <c r="M34" s="42" t="s">
        <v>10</v>
      </c>
      <c r="N34" s="43">
        <v>2016</v>
      </c>
      <c r="O34" s="44">
        <v>119</v>
      </c>
      <c r="P34" s="45">
        <v>0.33613445378151263</v>
      </c>
      <c r="Q34" s="46">
        <v>79</v>
      </c>
      <c r="R34" s="14"/>
      <c r="S34" s="46">
        <f t="shared" ref="S34:S35" si="8">Q34*R34</f>
        <v>0</v>
      </c>
    </row>
    <row r="35" spans="1:19" ht="13.5" customHeight="1" x14ac:dyDescent="0.3">
      <c r="A35" s="40">
        <v>26</v>
      </c>
      <c r="B35" s="41" t="s">
        <v>21</v>
      </c>
      <c r="C35" s="42" t="s">
        <v>11</v>
      </c>
      <c r="D35" s="43" t="s">
        <v>20</v>
      </c>
      <c r="E35" s="44">
        <v>8.6</v>
      </c>
      <c r="F35" s="45">
        <v>0.41976744186046505</v>
      </c>
      <c r="G35" s="46">
        <v>4.99</v>
      </c>
      <c r="H35" s="14"/>
      <c r="I35" s="46">
        <f t="shared" si="7"/>
        <v>0</v>
      </c>
      <c r="K35" s="40">
        <v>84</v>
      </c>
      <c r="L35" s="41" t="s">
        <v>212</v>
      </c>
      <c r="M35" s="42" t="s">
        <v>11</v>
      </c>
      <c r="N35" s="43">
        <v>2016</v>
      </c>
      <c r="O35" s="44">
        <v>149</v>
      </c>
      <c r="P35" s="45">
        <v>0.33557046979865773</v>
      </c>
      <c r="Q35" s="46">
        <v>99</v>
      </c>
      <c r="R35" s="14"/>
      <c r="S35" s="46">
        <f t="shared" si="8"/>
        <v>0</v>
      </c>
    </row>
    <row r="36" spans="1:19" ht="13.5" customHeight="1" x14ac:dyDescent="0.3">
      <c r="A36" s="40">
        <v>27</v>
      </c>
      <c r="B36" s="41" t="s">
        <v>63</v>
      </c>
      <c r="C36" s="42" t="s">
        <v>11</v>
      </c>
      <c r="D36" s="43">
        <v>2010</v>
      </c>
      <c r="E36" s="44">
        <v>8.5</v>
      </c>
      <c r="F36" s="45">
        <v>0.4129411764705882</v>
      </c>
      <c r="G36" s="46">
        <v>4.99</v>
      </c>
      <c r="H36" s="14"/>
      <c r="I36" s="46">
        <f t="shared" si="7"/>
        <v>0</v>
      </c>
      <c r="K36" s="58">
        <v>85</v>
      </c>
      <c r="L36" s="59" t="s">
        <v>216</v>
      </c>
      <c r="M36" s="60" t="s">
        <v>11</v>
      </c>
      <c r="N36" s="61">
        <v>2017</v>
      </c>
      <c r="O36" s="62">
        <v>9.9</v>
      </c>
      <c r="P36" s="63">
        <v>0.39494949494949494</v>
      </c>
      <c r="Q36" s="57">
        <v>5.99</v>
      </c>
      <c r="R36" s="19"/>
      <c r="S36" s="75">
        <f>Q36*6*R36</f>
        <v>0</v>
      </c>
    </row>
    <row r="37" spans="1:19" ht="13.5" customHeight="1" x14ac:dyDescent="0.3">
      <c r="A37" s="58">
        <v>28</v>
      </c>
      <c r="B37" s="59" t="s">
        <v>187</v>
      </c>
      <c r="C37" s="60" t="s">
        <v>11</v>
      </c>
      <c r="D37" s="61" t="s">
        <v>64</v>
      </c>
      <c r="E37" s="62">
        <v>9.9</v>
      </c>
      <c r="F37" s="63">
        <v>0.19292929292929295</v>
      </c>
      <c r="G37" s="57">
        <v>7.99</v>
      </c>
      <c r="H37" s="19"/>
      <c r="I37" s="57">
        <f t="shared" si="7"/>
        <v>0</v>
      </c>
      <c r="K37" s="64"/>
      <c r="L37" s="65" t="s">
        <v>199</v>
      </c>
      <c r="M37" s="65"/>
      <c r="N37" s="65"/>
      <c r="O37" s="65"/>
      <c r="P37" s="65"/>
      <c r="Q37" s="65"/>
      <c r="R37" s="65"/>
      <c r="S37" s="66"/>
    </row>
    <row r="38" spans="1:19" ht="13.5" customHeight="1" x14ac:dyDescent="0.3">
      <c r="A38" s="54"/>
      <c r="B38" s="55" t="s">
        <v>188</v>
      </c>
      <c r="C38" s="55"/>
      <c r="D38" s="55"/>
      <c r="E38" s="55"/>
      <c r="F38" s="55"/>
      <c r="G38" s="55"/>
      <c r="H38" s="55"/>
      <c r="I38" s="56"/>
      <c r="K38" s="40">
        <v>86</v>
      </c>
      <c r="L38" s="41" t="s">
        <v>206</v>
      </c>
      <c r="M38" s="42" t="s">
        <v>10</v>
      </c>
      <c r="N38" s="43">
        <v>2017</v>
      </c>
      <c r="O38" s="44">
        <v>8.9</v>
      </c>
      <c r="P38" s="45">
        <v>0.55168539325842691</v>
      </c>
      <c r="Q38" s="46">
        <v>3.99</v>
      </c>
      <c r="R38" s="14"/>
      <c r="S38" s="39">
        <f t="shared" ref="S38:S63" si="9">Q38*6*R38</f>
        <v>0</v>
      </c>
    </row>
    <row r="39" spans="1:19" ht="13.5" customHeight="1" x14ac:dyDescent="0.3">
      <c r="A39" s="40">
        <v>29</v>
      </c>
      <c r="B39" s="41" t="s">
        <v>19</v>
      </c>
      <c r="C39" s="42" t="s">
        <v>11</v>
      </c>
      <c r="D39" s="43" t="s">
        <v>76</v>
      </c>
      <c r="E39" s="44">
        <v>7.95</v>
      </c>
      <c r="F39" s="45">
        <v>0.12</v>
      </c>
      <c r="G39" s="46">
        <v>6.99</v>
      </c>
      <c r="H39" s="14"/>
      <c r="I39" s="46">
        <f>G39*6*H39</f>
        <v>0</v>
      </c>
      <c r="K39" s="40">
        <v>87</v>
      </c>
      <c r="L39" s="41" t="s">
        <v>207</v>
      </c>
      <c r="M39" s="42" t="s">
        <v>10</v>
      </c>
      <c r="N39" s="43">
        <v>2017</v>
      </c>
      <c r="O39" s="44">
        <v>9.9</v>
      </c>
      <c r="P39" s="45">
        <v>0.59696969696969693</v>
      </c>
      <c r="Q39" s="46">
        <v>3.99</v>
      </c>
      <c r="R39" s="14"/>
      <c r="S39" s="39">
        <f t="shared" si="9"/>
        <v>0</v>
      </c>
    </row>
    <row r="40" spans="1:19" ht="13.5" customHeight="1" x14ac:dyDescent="0.3">
      <c r="A40" s="40">
        <v>30</v>
      </c>
      <c r="B40" s="41" t="s">
        <v>77</v>
      </c>
      <c r="C40" s="42" t="s">
        <v>11</v>
      </c>
      <c r="D40" s="43">
        <v>2014</v>
      </c>
      <c r="E40" s="44">
        <v>9.99</v>
      </c>
      <c r="F40" s="45">
        <v>0.40040040040040037</v>
      </c>
      <c r="G40" s="46">
        <v>5.99</v>
      </c>
      <c r="H40" s="15"/>
      <c r="I40" s="46">
        <f t="shared" ref="I40:I52" si="10">G40*6*H40</f>
        <v>0</v>
      </c>
      <c r="K40" s="40">
        <v>88</v>
      </c>
      <c r="L40" s="41" t="s">
        <v>32</v>
      </c>
      <c r="M40" s="42" t="s">
        <v>11</v>
      </c>
      <c r="N40" s="43">
        <v>2016</v>
      </c>
      <c r="O40" s="44">
        <v>11.9</v>
      </c>
      <c r="P40" s="45">
        <v>0.58067226890756307</v>
      </c>
      <c r="Q40" s="46">
        <v>4.99</v>
      </c>
      <c r="R40" s="14"/>
      <c r="S40" s="39">
        <f t="shared" si="9"/>
        <v>0</v>
      </c>
    </row>
    <row r="41" spans="1:19" ht="13.5" customHeight="1" x14ac:dyDescent="0.3">
      <c r="A41" s="40">
        <v>31</v>
      </c>
      <c r="B41" s="41" t="s">
        <v>78</v>
      </c>
      <c r="C41" s="42" t="s">
        <v>11</v>
      </c>
      <c r="D41" s="43">
        <v>2012</v>
      </c>
      <c r="E41" s="44">
        <v>9.9</v>
      </c>
      <c r="F41" s="45">
        <v>0.29393939393939394</v>
      </c>
      <c r="G41" s="46">
        <v>6.99</v>
      </c>
      <c r="H41" s="15"/>
      <c r="I41" s="46">
        <f t="shared" si="10"/>
        <v>0</v>
      </c>
      <c r="K41" s="40">
        <v>89</v>
      </c>
      <c r="L41" s="41" t="s">
        <v>103</v>
      </c>
      <c r="M41" s="42" t="s">
        <v>11</v>
      </c>
      <c r="N41" s="43">
        <v>2016</v>
      </c>
      <c r="O41" s="44">
        <v>11</v>
      </c>
      <c r="P41" s="45">
        <v>0.54636363636363638</v>
      </c>
      <c r="Q41" s="46">
        <v>4.99</v>
      </c>
      <c r="R41" s="14"/>
      <c r="S41" s="39">
        <f t="shared" si="9"/>
        <v>0</v>
      </c>
    </row>
    <row r="42" spans="1:19" ht="13.5" customHeight="1" x14ac:dyDescent="0.3">
      <c r="A42" s="40">
        <v>32</v>
      </c>
      <c r="B42" s="76" t="s">
        <v>22</v>
      </c>
      <c r="C42" s="40" t="s">
        <v>11</v>
      </c>
      <c r="D42" s="40">
        <v>2017</v>
      </c>
      <c r="E42" s="44">
        <v>12.9</v>
      </c>
      <c r="F42" s="45">
        <v>0.45813953488372094</v>
      </c>
      <c r="G42" s="46">
        <v>6.99</v>
      </c>
      <c r="H42" s="15"/>
      <c r="I42" s="46">
        <f t="shared" si="10"/>
        <v>0</v>
      </c>
      <c r="K42" s="40">
        <v>90</v>
      </c>
      <c r="L42" s="41" t="s">
        <v>33</v>
      </c>
      <c r="M42" s="42" t="s">
        <v>11</v>
      </c>
      <c r="N42" s="43">
        <v>2016</v>
      </c>
      <c r="O42" s="44">
        <v>12.9</v>
      </c>
      <c r="P42" s="45">
        <v>0.53565891472868221</v>
      </c>
      <c r="Q42" s="46">
        <v>5.99</v>
      </c>
      <c r="R42" s="14"/>
      <c r="S42" s="39">
        <f t="shared" si="9"/>
        <v>0</v>
      </c>
    </row>
    <row r="43" spans="1:19" ht="13.5" customHeight="1" x14ac:dyDescent="0.3">
      <c r="A43" s="40">
        <v>33</v>
      </c>
      <c r="B43" s="76" t="s">
        <v>23</v>
      </c>
      <c r="C43" s="40" t="s">
        <v>11</v>
      </c>
      <c r="D43" s="40">
        <v>2017</v>
      </c>
      <c r="E43" s="44">
        <v>12.5</v>
      </c>
      <c r="F43" s="45">
        <v>0.44079999999999997</v>
      </c>
      <c r="G43" s="46">
        <v>6.99</v>
      </c>
      <c r="H43" s="15"/>
      <c r="I43" s="46">
        <f t="shared" si="10"/>
        <v>0</v>
      </c>
      <c r="K43" s="40">
        <v>91</v>
      </c>
      <c r="L43" s="41" t="s">
        <v>208</v>
      </c>
      <c r="M43" s="42" t="s">
        <v>11</v>
      </c>
      <c r="N43" s="43">
        <v>2016</v>
      </c>
      <c r="O43" s="44">
        <v>12.9</v>
      </c>
      <c r="P43" s="45">
        <v>0.38062015503875968</v>
      </c>
      <c r="Q43" s="46">
        <v>7.99</v>
      </c>
      <c r="R43" s="14"/>
      <c r="S43" s="39">
        <f t="shared" si="9"/>
        <v>0</v>
      </c>
    </row>
    <row r="44" spans="1:19" ht="13.5" customHeight="1" x14ac:dyDescent="0.3">
      <c r="A44" s="77">
        <v>34</v>
      </c>
      <c r="B44" s="78" t="s">
        <v>181</v>
      </c>
      <c r="C44" s="79" t="s">
        <v>11</v>
      </c>
      <c r="D44" s="80">
        <v>2016</v>
      </c>
      <c r="E44" s="81">
        <v>11.9</v>
      </c>
      <c r="F44" s="82">
        <v>0.32857142857142857</v>
      </c>
      <c r="G44" s="83">
        <v>7.99</v>
      </c>
      <c r="H44" s="16"/>
      <c r="I44" s="46">
        <f t="shared" si="10"/>
        <v>0</v>
      </c>
      <c r="K44" s="40">
        <v>92</v>
      </c>
      <c r="L44" s="41" t="s">
        <v>209</v>
      </c>
      <c r="M44" s="42" t="s">
        <v>11</v>
      </c>
      <c r="N44" s="43">
        <v>2016</v>
      </c>
      <c r="O44" s="44">
        <v>29.9</v>
      </c>
      <c r="P44" s="45">
        <v>0.33444816053511706</v>
      </c>
      <c r="Q44" s="46">
        <v>19.899999999999999</v>
      </c>
      <c r="R44" s="14"/>
      <c r="S44" s="39">
        <f t="shared" si="9"/>
        <v>0</v>
      </c>
    </row>
    <row r="45" spans="1:19" ht="13.5" customHeight="1" x14ac:dyDescent="0.3">
      <c r="A45" s="40">
        <v>35</v>
      </c>
      <c r="B45" s="41" t="s">
        <v>80</v>
      </c>
      <c r="C45" s="42" t="s">
        <v>11</v>
      </c>
      <c r="D45" s="43" t="s">
        <v>62</v>
      </c>
      <c r="E45" s="44">
        <v>11.9</v>
      </c>
      <c r="F45" s="45">
        <v>0.49663865546218489</v>
      </c>
      <c r="G45" s="46">
        <v>5.99</v>
      </c>
      <c r="H45" s="15"/>
      <c r="I45" s="46">
        <f t="shared" si="10"/>
        <v>0</v>
      </c>
      <c r="K45" s="40">
        <v>93</v>
      </c>
      <c r="L45" s="41" t="s">
        <v>104</v>
      </c>
      <c r="M45" s="42" t="s">
        <v>11</v>
      </c>
      <c r="N45" s="43" t="s">
        <v>62</v>
      </c>
      <c r="O45" s="44">
        <v>11.9</v>
      </c>
      <c r="P45" s="45">
        <v>0.49663865546218489</v>
      </c>
      <c r="Q45" s="46">
        <v>5.99</v>
      </c>
      <c r="R45" s="14"/>
      <c r="S45" s="39">
        <f t="shared" si="9"/>
        <v>0</v>
      </c>
    </row>
    <row r="46" spans="1:19" ht="13.5" customHeight="1" x14ac:dyDescent="0.3">
      <c r="A46" s="40">
        <v>36</v>
      </c>
      <c r="B46" s="41" t="s">
        <v>182</v>
      </c>
      <c r="C46" s="42" t="s">
        <v>11</v>
      </c>
      <c r="D46" s="43">
        <v>2017</v>
      </c>
      <c r="E46" s="44">
        <v>14.9</v>
      </c>
      <c r="F46" s="45">
        <v>0.46375838926174495</v>
      </c>
      <c r="G46" s="46">
        <v>7.99</v>
      </c>
      <c r="H46" s="15"/>
      <c r="I46" s="46">
        <f t="shared" si="10"/>
        <v>0</v>
      </c>
      <c r="K46" s="47"/>
      <c r="L46" s="48" t="s">
        <v>34</v>
      </c>
      <c r="M46" s="49"/>
      <c r="N46" s="50"/>
      <c r="O46" s="73"/>
      <c r="P46" s="73"/>
      <c r="Q46" s="73"/>
      <c r="R46" s="50"/>
      <c r="S46" s="74"/>
    </row>
    <row r="47" spans="1:19" ht="13.5" customHeight="1" x14ac:dyDescent="0.3">
      <c r="A47" s="40">
        <v>37</v>
      </c>
      <c r="B47" s="41" t="s">
        <v>24</v>
      </c>
      <c r="C47" s="42" t="s">
        <v>11</v>
      </c>
      <c r="D47" s="43">
        <v>2017</v>
      </c>
      <c r="E47" s="44">
        <v>12</v>
      </c>
      <c r="F47" s="45">
        <v>0.33416666666666667</v>
      </c>
      <c r="G47" s="46">
        <v>7.99</v>
      </c>
      <c r="H47" s="15"/>
      <c r="I47" s="46">
        <f t="shared" si="10"/>
        <v>0</v>
      </c>
      <c r="K47" s="40">
        <v>94</v>
      </c>
      <c r="L47" s="41" t="s">
        <v>100</v>
      </c>
      <c r="M47" s="42" t="s">
        <v>11</v>
      </c>
      <c r="N47" s="43">
        <v>2016</v>
      </c>
      <c r="O47" s="44">
        <v>10.5</v>
      </c>
      <c r="P47" s="45">
        <v>0.23904761904761904</v>
      </c>
      <c r="Q47" s="46">
        <v>7.99</v>
      </c>
      <c r="R47" s="15"/>
      <c r="S47" s="39">
        <f>Q47*6*R47</f>
        <v>0</v>
      </c>
    </row>
    <row r="48" spans="1:19" ht="13.5" customHeight="1" x14ac:dyDescent="0.3">
      <c r="A48" s="40">
        <v>38</v>
      </c>
      <c r="B48" s="41" t="s">
        <v>81</v>
      </c>
      <c r="C48" s="42" t="s">
        <v>11</v>
      </c>
      <c r="D48" s="43">
        <v>2017</v>
      </c>
      <c r="E48" s="44">
        <v>14.9</v>
      </c>
      <c r="F48" s="45">
        <v>0.33557046979865773</v>
      </c>
      <c r="G48" s="46">
        <v>9.9</v>
      </c>
      <c r="H48" s="15"/>
      <c r="I48" s="46">
        <f t="shared" si="10"/>
        <v>0</v>
      </c>
      <c r="K48" s="40">
        <v>95</v>
      </c>
      <c r="L48" s="41" t="s">
        <v>101</v>
      </c>
      <c r="M48" s="42" t="s">
        <v>11</v>
      </c>
      <c r="N48" s="43">
        <v>2016</v>
      </c>
      <c r="O48" s="44">
        <v>13.9</v>
      </c>
      <c r="P48" s="45">
        <v>0.28129496402877696</v>
      </c>
      <c r="Q48" s="46">
        <v>9.99</v>
      </c>
      <c r="R48" s="14"/>
      <c r="S48" s="39">
        <f t="shared" si="9"/>
        <v>0</v>
      </c>
    </row>
    <row r="49" spans="1:19" ht="13.5" customHeight="1" x14ac:dyDescent="0.3">
      <c r="A49" s="40">
        <v>39</v>
      </c>
      <c r="B49" s="41" t="s">
        <v>17</v>
      </c>
      <c r="C49" s="42" t="s">
        <v>11</v>
      </c>
      <c r="D49" s="43">
        <v>2017</v>
      </c>
      <c r="E49" s="44">
        <v>21.9</v>
      </c>
      <c r="F49" s="45">
        <v>0.41095890410958896</v>
      </c>
      <c r="G49" s="46">
        <v>12.9</v>
      </c>
      <c r="H49" s="15"/>
      <c r="I49" s="46">
        <f t="shared" si="10"/>
        <v>0</v>
      </c>
      <c r="K49" s="40">
        <v>96</v>
      </c>
      <c r="L49" s="41" t="s">
        <v>102</v>
      </c>
      <c r="M49" s="42" t="s">
        <v>11</v>
      </c>
      <c r="N49" s="43">
        <v>2016</v>
      </c>
      <c r="O49" s="44">
        <v>18</v>
      </c>
      <c r="P49" s="45">
        <v>0.17222222222222219</v>
      </c>
      <c r="Q49" s="46">
        <v>14.9</v>
      </c>
      <c r="R49" s="14"/>
      <c r="S49" s="39">
        <f t="shared" si="9"/>
        <v>0</v>
      </c>
    </row>
    <row r="50" spans="1:19" ht="13.5" customHeight="1" x14ac:dyDescent="0.3">
      <c r="A50" s="40">
        <v>40</v>
      </c>
      <c r="B50" s="41" t="s">
        <v>183</v>
      </c>
      <c r="C50" s="42" t="s">
        <v>11</v>
      </c>
      <c r="D50" s="43">
        <v>2017</v>
      </c>
      <c r="E50" s="44">
        <v>21.9</v>
      </c>
      <c r="F50" s="45">
        <v>0.36529680365296796</v>
      </c>
      <c r="G50" s="46">
        <v>13.9</v>
      </c>
      <c r="H50" s="15"/>
      <c r="I50" s="46">
        <f t="shared" si="10"/>
        <v>0</v>
      </c>
      <c r="K50" s="47"/>
      <c r="L50" s="48" t="s">
        <v>162</v>
      </c>
      <c r="M50" s="49"/>
      <c r="N50" s="50"/>
      <c r="O50" s="73"/>
      <c r="P50" s="73"/>
      <c r="Q50" s="73"/>
      <c r="R50" s="50"/>
      <c r="S50" s="74"/>
    </row>
    <row r="51" spans="1:19" ht="13.5" customHeight="1" x14ac:dyDescent="0.3">
      <c r="A51" s="40">
        <v>41</v>
      </c>
      <c r="B51" s="70" t="s">
        <v>184</v>
      </c>
      <c r="C51" s="40" t="s">
        <v>11</v>
      </c>
      <c r="D51" s="40" t="s">
        <v>62</v>
      </c>
      <c r="E51" s="44">
        <v>22</v>
      </c>
      <c r="F51" s="45">
        <v>0.27727272727272728</v>
      </c>
      <c r="G51" s="46">
        <v>15.9</v>
      </c>
      <c r="H51" s="15"/>
      <c r="I51" s="46">
        <f t="shared" si="10"/>
        <v>0</v>
      </c>
      <c r="K51" s="40">
        <v>97</v>
      </c>
      <c r="L51" s="41" t="s">
        <v>164</v>
      </c>
      <c r="M51" s="42" t="s">
        <v>28</v>
      </c>
      <c r="N51" s="43">
        <v>2016</v>
      </c>
      <c r="O51" s="44">
        <v>10</v>
      </c>
      <c r="P51" s="45">
        <v>0.30099999999999999</v>
      </c>
      <c r="Q51" s="46">
        <v>6.99</v>
      </c>
      <c r="R51" s="14"/>
      <c r="S51" s="39">
        <f t="shared" si="9"/>
        <v>0</v>
      </c>
    </row>
    <row r="52" spans="1:19" ht="13.5" customHeight="1" x14ac:dyDescent="0.3">
      <c r="A52" s="40">
        <v>42</v>
      </c>
      <c r="B52" s="70" t="s">
        <v>185</v>
      </c>
      <c r="C52" s="40" t="s">
        <v>11</v>
      </c>
      <c r="D52" s="40">
        <v>2016</v>
      </c>
      <c r="E52" s="44">
        <v>27.9</v>
      </c>
      <c r="F52" s="45">
        <v>0.28673835125448033</v>
      </c>
      <c r="G52" s="46">
        <v>19.899999999999999</v>
      </c>
      <c r="H52" s="15"/>
      <c r="I52" s="46">
        <f t="shared" si="10"/>
        <v>0</v>
      </c>
      <c r="K52" s="40">
        <v>98</v>
      </c>
      <c r="L52" s="41" t="s">
        <v>105</v>
      </c>
      <c r="M52" s="42" t="s">
        <v>10</v>
      </c>
      <c r="N52" s="43">
        <v>2017</v>
      </c>
      <c r="O52" s="44">
        <v>9.5</v>
      </c>
      <c r="P52" s="45">
        <v>0.47473684210526312</v>
      </c>
      <c r="Q52" s="46">
        <v>4.99</v>
      </c>
      <c r="R52" s="14"/>
      <c r="S52" s="39">
        <f t="shared" si="9"/>
        <v>0</v>
      </c>
    </row>
    <row r="53" spans="1:19" ht="13.5" customHeight="1" x14ac:dyDescent="0.3">
      <c r="A53" s="40">
        <v>43</v>
      </c>
      <c r="B53" s="41" t="s">
        <v>186</v>
      </c>
      <c r="C53" s="42" t="s">
        <v>11</v>
      </c>
      <c r="D53" s="43">
        <v>2017</v>
      </c>
      <c r="E53" s="44">
        <v>35</v>
      </c>
      <c r="F53" s="45">
        <v>0.2028571428571429</v>
      </c>
      <c r="G53" s="46">
        <v>27.9</v>
      </c>
      <c r="H53" s="14"/>
      <c r="I53" s="46">
        <f>G53*6*H53</f>
        <v>0</v>
      </c>
      <c r="K53" s="40">
        <v>99</v>
      </c>
      <c r="L53" s="41" t="s">
        <v>106</v>
      </c>
      <c r="M53" s="42" t="s">
        <v>28</v>
      </c>
      <c r="N53" s="43" t="s">
        <v>62</v>
      </c>
      <c r="O53" s="44">
        <v>8</v>
      </c>
      <c r="P53" s="45">
        <v>0.50124999999999997</v>
      </c>
      <c r="Q53" s="46">
        <v>3.99</v>
      </c>
      <c r="R53" s="14"/>
      <c r="S53" s="39">
        <f t="shared" si="9"/>
        <v>0</v>
      </c>
    </row>
    <row r="54" spans="1:19" ht="13.5" customHeight="1" x14ac:dyDescent="0.3">
      <c r="A54" s="47"/>
      <c r="B54" s="48" t="s">
        <v>190</v>
      </c>
      <c r="C54" s="49"/>
      <c r="D54" s="50"/>
      <c r="E54" s="73"/>
      <c r="F54" s="73"/>
      <c r="G54" s="73"/>
      <c r="H54" s="50"/>
      <c r="I54" s="74"/>
      <c r="K54" s="40">
        <v>100</v>
      </c>
      <c r="L54" s="41" t="s">
        <v>107</v>
      </c>
      <c r="M54" s="42" t="s">
        <v>11</v>
      </c>
      <c r="N54" s="43" t="s">
        <v>62</v>
      </c>
      <c r="O54" s="44">
        <v>5.95</v>
      </c>
      <c r="P54" s="45">
        <v>0.49747899159663861</v>
      </c>
      <c r="Q54" s="46">
        <v>2.99</v>
      </c>
      <c r="R54" s="14"/>
      <c r="S54" s="39">
        <f t="shared" si="9"/>
        <v>0</v>
      </c>
    </row>
    <row r="55" spans="1:19" ht="13.5" customHeight="1" x14ac:dyDescent="0.3">
      <c r="A55" s="40">
        <v>44</v>
      </c>
      <c r="B55" s="41" t="s">
        <v>215</v>
      </c>
      <c r="C55" s="42"/>
      <c r="D55" s="43"/>
      <c r="E55" s="44">
        <v>99</v>
      </c>
      <c r="F55" s="45">
        <v>0.5</v>
      </c>
      <c r="G55" s="46">
        <v>49.9</v>
      </c>
      <c r="H55" s="14"/>
      <c r="I55" s="46">
        <f>G55*H55</f>
        <v>0</v>
      </c>
      <c r="K55" s="40">
        <v>101</v>
      </c>
      <c r="L55" s="41" t="s">
        <v>108</v>
      </c>
      <c r="M55" s="42" t="s">
        <v>10</v>
      </c>
      <c r="N55" s="43">
        <v>2017</v>
      </c>
      <c r="O55" s="44">
        <v>9.9</v>
      </c>
      <c r="P55" s="45">
        <v>0.49595959595959593</v>
      </c>
      <c r="Q55" s="46">
        <v>4.99</v>
      </c>
      <c r="R55" s="15"/>
      <c r="S55" s="39">
        <f t="shared" si="9"/>
        <v>0</v>
      </c>
    </row>
    <row r="56" spans="1:19" ht="13.5" customHeight="1" x14ac:dyDescent="0.3">
      <c r="A56" s="40">
        <v>45</v>
      </c>
      <c r="B56" s="41" t="s">
        <v>191</v>
      </c>
      <c r="C56" s="42" t="s">
        <v>11</v>
      </c>
      <c r="D56" s="43">
        <v>2015</v>
      </c>
      <c r="E56" s="44">
        <v>30</v>
      </c>
      <c r="F56" s="45">
        <v>0.33666666666666673</v>
      </c>
      <c r="G56" s="46">
        <v>19.899999999999999</v>
      </c>
      <c r="H56" s="14"/>
      <c r="I56" s="46">
        <f>G56*3*H56</f>
        <v>0</v>
      </c>
      <c r="K56" s="40">
        <v>102</v>
      </c>
      <c r="L56" s="41" t="s">
        <v>217</v>
      </c>
      <c r="M56" s="42" t="s">
        <v>11</v>
      </c>
      <c r="N56" s="43" t="s">
        <v>62</v>
      </c>
      <c r="O56" s="44">
        <v>7</v>
      </c>
      <c r="P56" s="45">
        <v>0.43</v>
      </c>
      <c r="Q56" s="46">
        <v>3.99</v>
      </c>
      <c r="R56" s="15"/>
      <c r="S56" s="39">
        <f t="shared" si="9"/>
        <v>0</v>
      </c>
    </row>
    <row r="57" spans="1:19" ht="13.5" customHeight="1" x14ac:dyDescent="0.3">
      <c r="A57" s="40">
        <v>46</v>
      </c>
      <c r="B57" s="41" t="s">
        <v>192</v>
      </c>
      <c r="C57" s="42" t="s">
        <v>11</v>
      </c>
      <c r="D57" s="43">
        <v>2017</v>
      </c>
      <c r="E57" s="44">
        <v>49</v>
      </c>
      <c r="F57" s="45">
        <v>0.38979591836734695</v>
      </c>
      <c r="G57" s="46">
        <v>29.9</v>
      </c>
      <c r="H57" s="14"/>
      <c r="I57" s="46">
        <f t="shared" ref="I57:I62" si="11">G57*3*H57</f>
        <v>0</v>
      </c>
      <c r="K57" s="40">
        <v>103</v>
      </c>
      <c r="L57" s="41" t="s">
        <v>165</v>
      </c>
      <c r="M57" s="42" t="s">
        <v>11</v>
      </c>
      <c r="N57" s="43">
        <v>2016</v>
      </c>
      <c r="O57" s="44">
        <v>8.99</v>
      </c>
      <c r="P57" s="45">
        <v>0.44493882091212456</v>
      </c>
      <c r="Q57" s="46">
        <v>4.99</v>
      </c>
      <c r="R57" s="14"/>
      <c r="S57" s="39">
        <f t="shared" si="9"/>
        <v>0</v>
      </c>
    </row>
    <row r="58" spans="1:19" ht="13.5" customHeight="1" x14ac:dyDescent="0.3">
      <c r="A58" s="40">
        <v>47</v>
      </c>
      <c r="B58" s="41" t="s">
        <v>197</v>
      </c>
      <c r="C58" s="42" t="s">
        <v>11</v>
      </c>
      <c r="D58" s="43">
        <v>2017</v>
      </c>
      <c r="E58" s="44">
        <v>49</v>
      </c>
      <c r="F58" s="45">
        <v>0.38979591836734695</v>
      </c>
      <c r="G58" s="46">
        <v>29.9</v>
      </c>
      <c r="H58" s="14"/>
      <c r="I58" s="46">
        <f t="shared" si="11"/>
        <v>0</v>
      </c>
      <c r="K58" s="40">
        <v>104</v>
      </c>
      <c r="L58" s="41" t="s">
        <v>166</v>
      </c>
      <c r="M58" s="42" t="s">
        <v>11</v>
      </c>
      <c r="N58" s="43">
        <v>2016</v>
      </c>
      <c r="O58" s="44">
        <v>9.9</v>
      </c>
      <c r="P58" s="45">
        <v>0.49595959595959593</v>
      </c>
      <c r="Q58" s="46">
        <v>4.99</v>
      </c>
      <c r="R58" s="14"/>
      <c r="S58" s="39">
        <f t="shared" si="9"/>
        <v>0</v>
      </c>
    </row>
    <row r="59" spans="1:19" ht="13.5" customHeight="1" x14ac:dyDescent="0.3">
      <c r="A59" s="40">
        <v>48</v>
      </c>
      <c r="B59" s="41" t="s">
        <v>193</v>
      </c>
      <c r="C59" s="42" t="s">
        <v>11</v>
      </c>
      <c r="D59" s="43">
        <v>2016</v>
      </c>
      <c r="E59" s="44">
        <v>59</v>
      </c>
      <c r="F59" s="45">
        <v>0.40677966101694918</v>
      </c>
      <c r="G59" s="46">
        <v>35</v>
      </c>
      <c r="H59" s="14"/>
      <c r="I59" s="46">
        <f t="shared" si="11"/>
        <v>0</v>
      </c>
      <c r="K59" s="40">
        <v>105</v>
      </c>
      <c r="L59" s="41" t="s">
        <v>109</v>
      </c>
      <c r="M59" s="42" t="s">
        <v>11</v>
      </c>
      <c r="N59" s="43" t="s">
        <v>15</v>
      </c>
      <c r="O59" s="44">
        <v>9.5</v>
      </c>
      <c r="P59" s="45">
        <v>0.47473684210526312</v>
      </c>
      <c r="Q59" s="46">
        <v>4.99</v>
      </c>
      <c r="R59" s="14"/>
      <c r="S59" s="39">
        <f t="shared" si="9"/>
        <v>0</v>
      </c>
    </row>
    <row r="60" spans="1:19" ht="13.5" customHeight="1" x14ac:dyDescent="0.3">
      <c r="A60" s="40">
        <v>49</v>
      </c>
      <c r="B60" s="41" t="s">
        <v>194</v>
      </c>
      <c r="C60" s="42" t="s">
        <v>11</v>
      </c>
      <c r="D60" s="43">
        <v>2017</v>
      </c>
      <c r="E60" s="44">
        <v>59</v>
      </c>
      <c r="F60" s="45">
        <v>0.40677966101694918</v>
      </c>
      <c r="G60" s="46">
        <v>35</v>
      </c>
      <c r="H60" s="14"/>
      <c r="I60" s="46">
        <f t="shared" si="11"/>
        <v>0</v>
      </c>
      <c r="K60" s="40">
        <v>106</v>
      </c>
      <c r="L60" s="41" t="s">
        <v>110</v>
      </c>
      <c r="M60" s="42" t="s">
        <v>11</v>
      </c>
      <c r="N60" s="43">
        <v>2016</v>
      </c>
      <c r="O60" s="44">
        <v>9.5</v>
      </c>
      <c r="P60" s="45">
        <v>0.36947368421052629</v>
      </c>
      <c r="Q60" s="46">
        <v>5.99</v>
      </c>
      <c r="R60" s="14"/>
      <c r="S60" s="39">
        <f t="shared" si="9"/>
        <v>0</v>
      </c>
    </row>
    <row r="61" spans="1:19" ht="13.5" customHeight="1" x14ac:dyDescent="0.3">
      <c r="A61" s="40">
        <v>50</v>
      </c>
      <c r="B61" s="41" t="s">
        <v>196</v>
      </c>
      <c r="C61" s="42" t="s">
        <v>11</v>
      </c>
      <c r="D61" s="43">
        <v>2017</v>
      </c>
      <c r="E61" s="44">
        <v>69</v>
      </c>
      <c r="F61" s="45">
        <v>0.28985507246376813</v>
      </c>
      <c r="G61" s="46">
        <v>49</v>
      </c>
      <c r="H61" s="14"/>
      <c r="I61" s="46">
        <f t="shared" si="11"/>
        <v>0</v>
      </c>
      <c r="K61" s="40">
        <v>107</v>
      </c>
      <c r="L61" s="41" t="s">
        <v>167</v>
      </c>
      <c r="M61" s="42" t="s">
        <v>11</v>
      </c>
      <c r="N61" s="43">
        <v>2016</v>
      </c>
      <c r="O61" s="44">
        <v>11</v>
      </c>
      <c r="P61" s="45">
        <v>0.45545454545454545</v>
      </c>
      <c r="Q61" s="46">
        <v>5.99</v>
      </c>
      <c r="R61" s="14"/>
      <c r="S61" s="39">
        <f t="shared" si="9"/>
        <v>0</v>
      </c>
    </row>
    <row r="62" spans="1:19" ht="13.5" customHeight="1" x14ac:dyDescent="0.3">
      <c r="A62" s="40">
        <v>51</v>
      </c>
      <c r="B62" s="41" t="s">
        <v>195</v>
      </c>
      <c r="C62" s="42" t="s">
        <v>11</v>
      </c>
      <c r="D62" s="43">
        <v>2017</v>
      </c>
      <c r="E62" s="44">
        <v>99</v>
      </c>
      <c r="F62" s="45">
        <v>0.30303030303030304</v>
      </c>
      <c r="G62" s="46">
        <v>69</v>
      </c>
      <c r="H62" s="14"/>
      <c r="I62" s="46">
        <f t="shared" si="11"/>
        <v>0</v>
      </c>
      <c r="K62" s="40">
        <v>108</v>
      </c>
      <c r="L62" s="41" t="s">
        <v>111</v>
      </c>
      <c r="M62" s="42" t="s">
        <v>11</v>
      </c>
      <c r="N62" s="43">
        <v>2017</v>
      </c>
      <c r="O62" s="44">
        <v>14.9</v>
      </c>
      <c r="P62" s="45">
        <v>0.46375838926174495</v>
      </c>
      <c r="Q62" s="46">
        <v>7.99</v>
      </c>
      <c r="R62" s="14"/>
      <c r="S62" s="39">
        <f t="shared" si="9"/>
        <v>0</v>
      </c>
    </row>
    <row r="63" spans="1:19" ht="13.5" customHeight="1" x14ac:dyDescent="0.3">
      <c r="A63" s="40">
        <v>52</v>
      </c>
      <c r="B63" s="41" t="s">
        <v>214</v>
      </c>
      <c r="C63" s="42"/>
      <c r="D63" s="43"/>
      <c r="E63" s="44">
        <v>240</v>
      </c>
      <c r="F63" s="45">
        <v>0.17083333333333334</v>
      </c>
      <c r="G63" s="46">
        <v>199</v>
      </c>
      <c r="H63" s="14"/>
      <c r="I63" s="46">
        <f>G63*H63</f>
        <v>0</v>
      </c>
      <c r="K63" s="40">
        <v>109</v>
      </c>
      <c r="L63" s="41" t="s">
        <v>112</v>
      </c>
      <c r="M63" s="42" t="s">
        <v>11</v>
      </c>
      <c r="N63" s="43">
        <v>2016</v>
      </c>
      <c r="O63" s="44">
        <v>18</v>
      </c>
      <c r="P63" s="45">
        <v>0.33888888888888885</v>
      </c>
      <c r="Q63" s="46">
        <v>11.9</v>
      </c>
      <c r="R63" s="14"/>
      <c r="S63" s="39">
        <f t="shared" si="9"/>
        <v>0</v>
      </c>
    </row>
    <row r="64" spans="1:19" ht="13.5" customHeight="1" x14ac:dyDescent="0.3">
      <c r="A64" s="47"/>
      <c r="B64" s="48" t="s">
        <v>82</v>
      </c>
      <c r="C64" s="49"/>
      <c r="D64" s="50"/>
      <c r="E64" s="73"/>
      <c r="F64" s="73"/>
      <c r="G64" s="73"/>
      <c r="H64" s="50"/>
      <c r="I64" s="74"/>
      <c r="K64" s="40">
        <v>110</v>
      </c>
      <c r="L64" s="41" t="s">
        <v>219</v>
      </c>
      <c r="M64" s="42"/>
      <c r="N64" s="43"/>
      <c r="O64" s="44">
        <v>49.9</v>
      </c>
      <c r="P64" s="45">
        <v>0.40080160320641284</v>
      </c>
      <c r="Q64" s="46">
        <v>29.9</v>
      </c>
      <c r="R64" s="14"/>
      <c r="S64" s="39">
        <f>Q64*R64</f>
        <v>0</v>
      </c>
    </row>
    <row r="65" spans="1:19" ht="13.5" customHeight="1" x14ac:dyDescent="0.3">
      <c r="A65" s="40">
        <v>53</v>
      </c>
      <c r="B65" s="41" t="s">
        <v>198</v>
      </c>
      <c r="C65" s="42" t="s">
        <v>10</v>
      </c>
      <c r="D65" s="43">
        <v>2009</v>
      </c>
      <c r="E65" s="44">
        <v>8.9</v>
      </c>
      <c r="F65" s="45">
        <v>0.55168539325842691</v>
      </c>
      <c r="G65" s="46">
        <v>3.99</v>
      </c>
      <c r="H65" s="14"/>
      <c r="I65" s="46">
        <f>G65*6*H65</f>
        <v>0</v>
      </c>
      <c r="K65" s="40">
        <v>111</v>
      </c>
      <c r="L65" s="41" t="s">
        <v>218</v>
      </c>
      <c r="M65" s="42"/>
      <c r="N65" s="43"/>
      <c r="O65" s="44">
        <v>59.9</v>
      </c>
      <c r="P65" s="45">
        <v>0.333889816360601</v>
      </c>
      <c r="Q65" s="46">
        <v>39.9</v>
      </c>
      <c r="R65" s="15"/>
      <c r="S65" s="39">
        <f>Q65*R65</f>
        <v>0</v>
      </c>
    </row>
    <row r="66" spans="1:19" ht="13.5" customHeight="1" x14ac:dyDescent="0.3">
      <c r="A66" s="40">
        <v>54</v>
      </c>
      <c r="B66" s="41" t="s">
        <v>83</v>
      </c>
      <c r="C66" s="42" t="s">
        <v>11</v>
      </c>
      <c r="D66" s="43" t="s">
        <v>20</v>
      </c>
      <c r="E66" s="44">
        <v>12.9</v>
      </c>
      <c r="F66" s="45">
        <v>0.53565891472868221</v>
      </c>
      <c r="G66" s="46">
        <v>5.99</v>
      </c>
      <c r="H66" s="14"/>
      <c r="I66" s="46">
        <f t="shared" ref="I66" si="12">G66*6*H66</f>
        <v>0</v>
      </c>
      <c r="K66" s="47"/>
      <c r="L66" s="48" t="s">
        <v>35</v>
      </c>
      <c r="M66" s="73"/>
      <c r="N66" s="73"/>
      <c r="O66" s="51"/>
      <c r="P66" s="52"/>
      <c r="Q66" s="51"/>
      <c r="R66" s="50"/>
      <c r="S66" s="53"/>
    </row>
    <row r="67" spans="1:19" ht="13.5" customHeight="1" x14ac:dyDescent="0.3">
      <c r="A67" s="58">
        <v>55</v>
      </c>
      <c r="B67" s="59" t="s">
        <v>25</v>
      </c>
      <c r="C67" s="60" t="s">
        <v>11</v>
      </c>
      <c r="D67" s="61">
        <v>2013</v>
      </c>
      <c r="E67" s="62">
        <v>7.9</v>
      </c>
      <c r="F67" s="63">
        <v>0.24177215189873419</v>
      </c>
      <c r="G67" s="57">
        <v>5.99</v>
      </c>
      <c r="H67" s="19"/>
      <c r="I67" s="75">
        <f>G67*6*H67</f>
        <v>0</v>
      </c>
      <c r="K67" s="40">
        <v>112</v>
      </c>
      <c r="L67" s="41" t="s">
        <v>114</v>
      </c>
      <c r="M67" s="43" t="s">
        <v>11</v>
      </c>
      <c r="N67" s="43">
        <v>2017</v>
      </c>
      <c r="O67" s="44">
        <v>12.9</v>
      </c>
      <c r="P67" s="45">
        <v>0.53565891472868221</v>
      </c>
      <c r="Q67" s="46">
        <v>5.99</v>
      </c>
      <c r="R67" s="14"/>
      <c r="S67" s="46">
        <f>Q67*6*R67</f>
        <v>0</v>
      </c>
    </row>
    <row r="68" spans="1:19" ht="13.5" customHeight="1" x14ac:dyDescent="0.3">
      <c r="A68" s="64"/>
      <c r="B68" s="65" t="s">
        <v>199</v>
      </c>
      <c r="C68" s="65"/>
      <c r="D68" s="65"/>
      <c r="E68" s="65"/>
      <c r="F68" s="65"/>
      <c r="G68" s="65"/>
      <c r="H68" s="65"/>
      <c r="I68" s="66"/>
      <c r="K68" s="92"/>
      <c r="L68" s="93" t="s">
        <v>160</v>
      </c>
      <c r="M68" s="94"/>
      <c r="N68" s="94"/>
      <c r="O68" s="95"/>
      <c r="P68" s="96"/>
      <c r="Q68" s="95"/>
      <c r="R68" s="110"/>
      <c r="S68" s="111"/>
    </row>
    <row r="69" spans="1:19" ht="13.5" customHeight="1" x14ac:dyDescent="0.3">
      <c r="A69" s="40">
        <v>56</v>
      </c>
      <c r="B69" s="41" t="s">
        <v>84</v>
      </c>
      <c r="C69" s="42" t="s">
        <v>11</v>
      </c>
      <c r="D69" s="43" t="s">
        <v>15</v>
      </c>
      <c r="E69" s="44">
        <v>13.9</v>
      </c>
      <c r="F69" s="45">
        <v>0.43165467625899279</v>
      </c>
      <c r="G69" s="46">
        <v>7.9</v>
      </c>
      <c r="H69" s="43"/>
      <c r="I69" s="39">
        <f t="shared" ref="I69" si="13">G69*6*H69</f>
        <v>0</v>
      </c>
      <c r="K69" s="40">
        <v>113</v>
      </c>
      <c r="L69" s="41" t="s">
        <v>36</v>
      </c>
      <c r="M69" s="42" t="s">
        <v>11</v>
      </c>
      <c r="N69" s="43">
        <v>2015</v>
      </c>
      <c r="O69" s="44">
        <v>6.99</v>
      </c>
      <c r="P69" s="45">
        <v>0.57224606580829751</v>
      </c>
      <c r="Q69" s="46">
        <v>2.99</v>
      </c>
      <c r="R69" s="14"/>
      <c r="S69" s="46">
        <f>Q69*6*R69</f>
        <v>0</v>
      </c>
    </row>
    <row r="70" spans="1:19" ht="13.5" customHeight="1" x14ac:dyDescent="0.3">
      <c r="A70" s="47"/>
      <c r="B70" s="48" t="s">
        <v>26</v>
      </c>
      <c r="C70" s="49"/>
      <c r="D70" s="50"/>
      <c r="E70" s="73"/>
      <c r="F70" s="73"/>
      <c r="G70" s="73"/>
      <c r="H70" s="50"/>
      <c r="I70" s="74"/>
      <c r="K70" s="40">
        <v>114</v>
      </c>
      <c r="L70" s="41" t="s">
        <v>118</v>
      </c>
      <c r="M70" s="42" t="s">
        <v>10</v>
      </c>
      <c r="N70" s="43">
        <v>2016</v>
      </c>
      <c r="O70" s="44">
        <v>8.9</v>
      </c>
      <c r="P70" s="45">
        <v>0.6067415730337079</v>
      </c>
      <c r="Q70" s="46">
        <v>3.5</v>
      </c>
      <c r="R70" s="14"/>
      <c r="S70" s="46">
        <f>Q70*6*R70</f>
        <v>0</v>
      </c>
    </row>
    <row r="71" spans="1:19" ht="13.5" customHeight="1" x14ac:dyDescent="0.3">
      <c r="A71" s="40">
        <v>57</v>
      </c>
      <c r="B71" s="70" t="s">
        <v>86</v>
      </c>
      <c r="C71" s="40" t="s">
        <v>28</v>
      </c>
      <c r="D71" s="43">
        <v>2017</v>
      </c>
      <c r="E71" s="71">
        <v>8.5</v>
      </c>
      <c r="F71" s="45">
        <v>0.29529411764705882</v>
      </c>
      <c r="G71" s="72">
        <v>5.99</v>
      </c>
      <c r="H71" s="15"/>
      <c r="I71" s="39">
        <f>G71*6*H71</f>
        <v>0</v>
      </c>
      <c r="K71" s="40">
        <v>115</v>
      </c>
      <c r="L71" s="41" t="s">
        <v>37</v>
      </c>
      <c r="M71" s="42" t="s">
        <v>11</v>
      </c>
      <c r="N71" s="43">
        <v>2014</v>
      </c>
      <c r="O71" s="44">
        <v>7.95</v>
      </c>
      <c r="P71" s="45">
        <v>0.55974842767295596</v>
      </c>
      <c r="Q71" s="46">
        <v>3.5</v>
      </c>
      <c r="R71" s="14"/>
      <c r="S71" s="46">
        <f>Q71*6*R71</f>
        <v>0</v>
      </c>
    </row>
    <row r="72" spans="1:19" s="4" customFormat="1" ht="40.200000000000003" customHeight="1" x14ac:dyDescent="0.3">
      <c r="A72" s="67"/>
      <c r="B72" s="67"/>
      <c r="C72" s="67"/>
      <c r="D72" s="67"/>
      <c r="E72" s="67"/>
      <c r="F72" s="67"/>
      <c r="G72" s="67"/>
      <c r="H72" s="67"/>
      <c r="I72" s="67"/>
      <c r="K72" s="101"/>
      <c r="L72" s="102"/>
      <c r="M72" s="103"/>
      <c r="N72" s="104"/>
      <c r="O72" s="105"/>
      <c r="P72" s="106"/>
      <c r="Q72" s="107"/>
      <c r="R72" s="104"/>
      <c r="S72" s="108"/>
    </row>
    <row r="73" spans="1:19" ht="24" x14ac:dyDescent="0.3">
      <c r="A73" s="68"/>
      <c r="B73" s="68" t="s">
        <v>0</v>
      </c>
      <c r="C73" s="69" t="s">
        <v>2</v>
      </c>
      <c r="D73" s="69" t="s">
        <v>1</v>
      </c>
      <c r="E73" s="68" t="s">
        <v>3</v>
      </c>
      <c r="F73" s="68" t="s">
        <v>4</v>
      </c>
      <c r="G73" s="68" t="s">
        <v>5</v>
      </c>
      <c r="H73" s="68" t="s">
        <v>6</v>
      </c>
      <c r="I73" s="68" t="s">
        <v>7</v>
      </c>
      <c r="K73" s="109"/>
      <c r="L73" s="68" t="s">
        <v>0</v>
      </c>
      <c r="M73" s="69" t="s">
        <v>2</v>
      </c>
      <c r="N73" s="69" t="s">
        <v>1</v>
      </c>
      <c r="O73" s="68" t="s">
        <v>3</v>
      </c>
      <c r="P73" s="68" t="s">
        <v>4</v>
      </c>
      <c r="Q73" s="68" t="s">
        <v>5</v>
      </c>
      <c r="R73" s="68" t="s">
        <v>6</v>
      </c>
      <c r="S73" s="68" t="s">
        <v>7</v>
      </c>
    </row>
    <row r="74" spans="1:19" ht="13.2" customHeight="1" x14ac:dyDescent="0.3">
      <c r="A74" s="40">
        <v>116</v>
      </c>
      <c r="B74" s="41" t="s">
        <v>115</v>
      </c>
      <c r="C74" s="42" t="s">
        <v>11</v>
      </c>
      <c r="D74" s="43">
        <v>2017</v>
      </c>
      <c r="E74" s="44">
        <v>15.9</v>
      </c>
      <c r="F74" s="45">
        <v>0.6232704402515723</v>
      </c>
      <c r="G74" s="46">
        <v>5.99</v>
      </c>
      <c r="H74" s="14"/>
      <c r="I74" s="46">
        <f t="shared" ref="I74:I110" si="14">G74*6*H74</f>
        <v>0</v>
      </c>
      <c r="K74" s="40">
        <v>181</v>
      </c>
      <c r="L74" s="41" t="s">
        <v>257</v>
      </c>
      <c r="M74" s="42" t="s">
        <v>11</v>
      </c>
      <c r="N74" s="43">
        <v>2017</v>
      </c>
      <c r="O74" s="44">
        <v>8.99</v>
      </c>
      <c r="P74" s="45">
        <v>0.33370411568409342</v>
      </c>
      <c r="Q74" s="46">
        <v>5.99</v>
      </c>
      <c r="R74" s="15"/>
      <c r="S74" s="39">
        <f t="shared" ref="S74:S87" si="15">Q74*6*R74</f>
        <v>0</v>
      </c>
    </row>
    <row r="75" spans="1:19" ht="13.2" customHeight="1" x14ac:dyDescent="0.3">
      <c r="A75" s="40">
        <v>117</v>
      </c>
      <c r="B75" s="41" t="s">
        <v>116</v>
      </c>
      <c r="C75" s="42" t="s">
        <v>11</v>
      </c>
      <c r="D75" s="43">
        <v>2016</v>
      </c>
      <c r="E75" s="44">
        <v>15.9</v>
      </c>
      <c r="F75" s="45">
        <v>0.56037735849056602</v>
      </c>
      <c r="G75" s="46">
        <v>6.99</v>
      </c>
      <c r="H75" s="14"/>
      <c r="I75" s="46">
        <f t="shared" si="14"/>
        <v>0</v>
      </c>
      <c r="K75" s="40">
        <v>182</v>
      </c>
      <c r="L75" s="41" t="s">
        <v>258</v>
      </c>
      <c r="M75" s="42" t="s">
        <v>11</v>
      </c>
      <c r="N75" s="43">
        <v>2017</v>
      </c>
      <c r="O75" s="44">
        <v>8.99</v>
      </c>
      <c r="P75" s="45">
        <v>0.44493882091212456</v>
      </c>
      <c r="Q75" s="46">
        <v>4.99</v>
      </c>
      <c r="R75" s="15"/>
      <c r="S75" s="39">
        <f t="shared" si="15"/>
        <v>0</v>
      </c>
    </row>
    <row r="76" spans="1:19" ht="13.2" customHeight="1" x14ac:dyDescent="0.3">
      <c r="A76" s="47"/>
      <c r="B76" s="48" t="s">
        <v>117</v>
      </c>
      <c r="C76" s="49"/>
      <c r="D76" s="50"/>
      <c r="E76" s="51"/>
      <c r="F76" s="52"/>
      <c r="G76" s="51"/>
      <c r="H76" s="50"/>
      <c r="I76" s="53"/>
      <c r="K76" s="40">
        <v>183</v>
      </c>
      <c r="L76" s="41" t="s">
        <v>259</v>
      </c>
      <c r="M76" s="42" t="s">
        <v>10</v>
      </c>
      <c r="N76" s="43">
        <v>2017</v>
      </c>
      <c r="O76" s="44">
        <v>8.99</v>
      </c>
      <c r="P76" s="45">
        <v>0.22246941045606228</v>
      </c>
      <c r="Q76" s="46">
        <v>6.99</v>
      </c>
      <c r="R76" s="15"/>
      <c r="S76" s="39">
        <f t="shared" si="15"/>
        <v>0</v>
      </c>
    </row>
    <row r="77" spans="1:19" ht="13.2" customHeight="1" x14ac:dyDescent="0.3">
      <c r="A77" s="40">
        <v>118</v>
      </c>
      <c r="B77" s="41" t="s">
        <v>119</v>
      </c>
      <c r="C77" s="42" t="s">
        <v>11</v>
      </c>
      <c r="D77" s="43">
        <v>2017</v>
      </c>
      <c r="E77" s="44">
        <v>13.9</v>
      </c>
      <c r="F77" s="45">
        <v>0.35323741007194243</v>
      </c>
      <c r="G77" s="46">
        <v>8.99</v>
      </c>
      <c r="H77" s="14"/>
      <c r="I77" s="46">
        <f t="shared" si="14"/>
        <v>0</v>
      </c>
      <c r="K77" s="47"/>
      <c r="L77" s="48" t="s">
        <v>260</v>
      </c>
      <c r="M77" s="49"/>
      <c r="N77" s="50"/>
      <c r="O77" s="51"/>
      <c r="P77" s="52"/>
      <c r="Q77" s="51"/>
      <c r="R77" s="50"/>
      <c r="S77" s="53"/>
    </row>
    <row r="78" spans="1:19" ht="13.2" customHeight="1" x14ac:dyDescent="0.3">
      <c r="A78" s="40">
        <v>119</v>
      </c>
      <c r="B78" s="41" t="s">
        <v>220</v>
      </c>
      <c r="C78" s="42" t="s">
        <v>11</v>
      </c>
      <c r="D78" s="43">
        <v>2017</v>
      </c>
      <c r="E78" s="44">
        <v>11.9</v>
      </c>
      <c r="F78" s="45">
        <v>0.4126050420168067</v>
      </c>
      <c r="G78" s="46">
        <v>6.99</v>
      </c>
      <c r="H78" s="15"/>
      <c r="I78" s="46">
        <f t="shared" ref="I78" si="16">G78*6*H78</f>
        <v>0</v>
      </c>
      <c r="K78" s="40">
        <v>184</v>
      </c>
      <c r="L78" s="41" t="s">
        <v>144</v>
      </c>
      <c r="M78" s="42" t="s">
        <v>10</v>
      </c>
      <c r="N78" s="43">
        <v>2017</v>
      </c>
      <c r="O78" s="44">
        <v>5.99</v>
      </c>
      <c r="P78" s="45">
        <v>0.5008347245409015</v>
      </c>
      <c r="Q78" s="46">
        <v>2.99</v>
      </c>
      <c r="R78" s="15"/>
      <c r="S78" s="39">
        <f t="shared" si="15"/>
        <v>0</v>
      </c>
    </row>
    <row r="79" spans="1:19" ht="13.2" customHeight="1" x14ac:dyDescent="0.3">
      <c r="A79" s="40">
        <v>120</v>
      </c>
      <c r="B79" s="41" t="s">
        <v>221</v>
      </c>
      <c r="C79" s="42" t="s">
        <v>11</v>
      </c>
      <c r="D79" s="43">
        <v>2017</v>
      </c>
      <c r="E79" s="44">
        <v>9.9</v>
      </c>
      <c r="F79" s="45">
        <v>0.49595959595959593</v>
      </c>
      <c r="G79" s="46">
        <v>4.99</v>
      </c>
      <c r="H79" s="14"/>
      <c r="I79" s="46">
        <f>G79*6*H79</f>
        <v>0</v>
      </c>
      <c r="K79" s="40">
        <v>185</v>
      </c>
      <c r="L79" s="41" t="s">
        <v>261</v>
      </c>
      <c r="M79" s="42" t="s">
        <v>28</v>
      </c>
      <c r="N79" s="43">
        <v>2017</v>
      </c>
      <c r="O79" s="44">
        <v>6.9</v>
      </c>
      <c r="P79" s="45">
        <v>0.56666666666666665</v>
      </c>
      <c r="Q79" s="46">
        <v>2.99</v>
      </c>
      <c r="R79" s="15"/>
      <c r="S79" s="39">
        <f t="shared" si="15"/>
        <v>0</v>
      </c>
    </row>
    <row r="80" spans="1:19" ht="13.2" customHeight="1" x14ac:dyDescent="0.3">
      <c r="A80" s="40">
        <v>121</v>
      </c>
      <c r="B80" s="41" t="s">
        <v>40</v>
      </c>
      <c r="C80" s="42" t="s">
        <v>11</v>
      </c>
      <c r="D80" s="43" t="s">
        <v>62</v>
      </c>
      <c r="E80" s="44">
        <v>12</v>
      </c>
      <c r="F80" s="45">
        <v>0.50083333333333335</v>
      </c>
      <c r="G80" s="46">
        <v>5.99</v>
      </c>
      <c r="H80" s="14"/>
      <c r="I80" s="46">
        <f t="shared" ref="I80" si="17">G80*6*H80</f>
        <v>0</v>
      </c>
      <c r="K80" s="40">
        <v>186</v>
      </c>
      <c r="L80" s="41" t="s">
        <v>262</v>
      </c>
      <c r="M80" s="42" t="s">
        <v>11</v>
      </c>
      <c r="N80" s="43">
        <v>2016</v>
      </c>
      <c r="O80" s="44">
        <v>6.9</v>
      </c>
      <c r="P80" s="45">
        <v>0.56666666666666665</v>
      </c>
      <c r="Q80" s="46">
        <v>2.99</v>
      </c>
      <c r="R80" s="15"/>
      <c r="S80" s="39">
        <f t="shared" si="15"/>
        <v>0</v>
      </c>
    </row>
    <row r="81" spans="1:19" ht="13.2" customHeight="1" x14ac:dyDescent="0.3">
      <c r="A81" s="40">
        <v>122</v>
      </c>
      <c r="B81" s="41" t="s">
        <v>222</v>
      </c>
      <c r="C81" s="42" t="s">
        <v>10</v>
      </c>
      <c r="D81" s="43">
        <v>2017</v>
      </c>
      <c r="E81" s="44">
        <v>11.9</v>
      </c>
      <c r="F81" s="45">
        <v>0.58067226890756307</v>
      </c>
      <c r="G81" s="46">
        <v>4.99</v>
      </c>
      <c r="H81" s="14"/>
      <c r="I81" s="46">
        <f t="shared" si="14"/>
        <v>0</v>
      </c>
      <c r="K81" s="40">
        <v>187</v>
      </c>
      <c r="L81" s="41" t="s">
        <v>45</v>
      </c>
      <c r="M81" s="42" t="s">
        <v>10</v>
      </c>
      <c r="N81" s="43">
        <v>2017</v>
      </c>
      <c r="O81" s="44">
        <v>11.9</v>
      </c>
      <c r="P81" s="45">
        <v>0.49663865546218489</v>
      </c>
      <c r="Q81" s="46">
        <v>5.99</v>
      </c>
      <c r="R81" s="15"/>
      <c r="S81" s="39">
        <f t="shared" si="15"/>
        <v>0</v>
      </c>
    </row>
    <row r="82" spans="1:19" ht="13.2" customHeight="1" x14ac:dyDescent="0.3">
      <c r="A82" s="58">
        <v>123</v>
      </c>
      <c r="B82" s="59" t="s">
        <v>39</v>
      </c>
      <c r="C82" s="60" t="s">
        <v>11</v>
      </c>
      <c r="D82" s="61" t="s">
        <v>79</v>
      </c>
      <c r="E82" s="62">
        <v>9.9</v>
      </c>
      <c r="F82" s="63">
        <v>0.29393939393939394</v>
      </c>
      <c r="G82" s="57">
        <v>6.99</v>
      </c>
      <c r="H82" s="19"/>
      <c r="I82" s="57">
        <f t="shared" si="14"/>
        <v>0</v>
      </c>
      <c r="K82" s="40">
        <v>188</v>
      </c>
      <c r="L82" s="41" t="s">
        <v>46</v>
      </c>
      <c r="M82" s="42" t="s">
        <v>11</v>
      </c>
      <c r="N82" s="43">
        <v>2017</v>
      </c>
      <c r="O82" s="44">
        <v>7.99</v>
      </c>
      <c r="P82" s="45">
        <v>0.25031289111389238</v>
      </c>
      <c r="Q82" s="46">
        <v>5.99</v>
      </c>
      <c r="R82" s="15"/>
      <c r="S82" s="39">
        <f t="shared" si="15"/>
        <v>0</v>
      </c>
    </row>
    <row r="83" spans="1:19" ht="13.2" customHeight="1" x14ac:dyDescent="0.3">
      <c r="A83" s="64"/>
      <c r="B83" s="65" t="s">
        <v>199</v>
      </c>
      <c r="C83" s="65"/>
      <c r="D83" s="65"/>
      <c r="E83" s="65"/>
      <c r="F83" s="65"/>
      <c r="G83" s="65"/>
      <c r="H83" s="65"/>
      <c r="I83" s="66"/>
      <c r="K83" s="40">
        <v>189</v>
      </c>
      <c r="L83" s="41" t="s">
        <v>158</v>
      </c>
      <c r="M83" s="42" t="s">
        <v>145</v>
      </c>
      <c r="N83" s="43">
        <v>2016</v>
      </c>
      <c r="O83" s="44">
        <v>9.9</v>
      </c>
      <c r="P83" s="45">
        <v>0.39494949494949494</v>
      </c>
      <c r="Q83" s="46">
        <v>5.99</v>
      </c>
      <c r="R83" s="15"/>
      <c r="S83" s="39">
        <f t="shared" si="15"/>
        <v>0</v>
      </c>
    </row>
    <row r="84" spans="1:19" ht="13.2" customHeight="1" x14ac:dyDescent="0.3">
      <c r="A84" s="47"/>
      <c r="B84" s="48" t="s">
        <v>41</v>
      </c>
      <c r="C84" s="49"/>
      <c r="D84" s="50"/>
      <c r="E84" s="51"/>
      <c r="F84" s="52"/>
      <c r="G84" s="51"/>
      <c r="H84" s="50"/>
      <c r="I84" s="53"/>
      <c r="K84" s="40">
        <v>190</v>
      </c>
      <c r="L84" s="41" t="s">
        <v>59</v>
      </c>
      <c r="M84" s="42" t="s">
        <v>10</v>
      </c>
      <c r="N84" s="43">
        <v>2017</v>
      </c>
      <c r="O84" s="44">
        <v>7.9</v>
      </c>
      <c r="P84" s="45">
        <v>0.37341772151898733</v>
      </c>
      <c r="Q84" s="46">
        <v>4.95</v>
      </c>
      <c r="R84" s="15"/>
      <c r="S84" s="39">
        <f t="shared" si="15"/>
        <v>0</v>
      </c>
    </row>
    <row r="85" spans="1:19" ht="13.2" customHeight="1" x14ac:dyDescent="0.3">
      <c r="A85" s="40">
        <v>124</v>
      </c>
      <c r="B85" s="41" t="s">
        <v>120</v>
      </c>
      <c r="C85" s="42" t="s">
        <v>11</v>
      </c>
      <c r="D85" s="43" t="s">
        <v>62</v>
      </c>
      <c r="E85" s="44">
        <v>7.99</v>
      </c>
      <c r="F85" s="45">
        <v>0.25031289111389238</v>
      </c>
      <c r="G85" s="46">
        <v>5.99</v>
      </c>
      <c r="H85" s="14"/>
      <c r="I85" s="46">
        <f t="shared" si="14"/>
        <v>0</v>
      </c>
      <c r="K85" s="40">
        <v>191</v>
      </c>
      <c r="L85" s="41" t="s">
        <v>49</v>
      </c>
      <c r="M85" s="42" t="s">
        <v>11</v>
      </c>
      <c r="N85" s="43">
        <v>2016</v>
      </c>
      <c r="O85" s="44">
        <v>8.5</v>
      </c>
      <c r="P85" s="45">
        <v>0.35294117647058826</v>
      </c>
      <c r="Q85" s="46">
        <v>5.5</v>
      </c>
      <c r="R85" s="15"/>
      <c r="S85" s="39">
        <f t="shared" si="15"/>
        <v>0</v>
      </c>
    </row>
    <row r="86" spans="1:19" ht="13.2" customHeight="1" x14ac:dyDescent="0.3">
      <c r="A86" s="40">
        <v>125</v>
      </c>
      <c r="B86" s="41" t="s">
        <v>121</v>
      </c>
      <c r="C86" s="42" t="s">
        <v>10</v>
      </c>
      <c r="D86" s="43">
        <v>2017</v>
      </c>
      <c r="E86" s="44">
        <v>7.99</v>
      </c>
      <c r="F86" s="45">
        <v>0.25031289111389238</v>
      </c>
      <c r="G86" s="46">
        <v>5.99</v>
      </c>
      <c r="H86" s="14"/>
      <c r="I86" s="46">
        <f t="shared" si="14"/>
        <v>0</v>
      </c>
      <c r="K86" s="40">
        <v>192</v>
      </c>
      <c r="L86" s="41" t="s">
        <v>48</v>
      </c>
      <c r="M86" s="42" t="s">
        <v>10</v>
      </c>
      <c r="N86" s="43" t="s">
        <v>62</v>
      </c>
      <c r="O86" s="44">
        <v>11.9</v>
      </c>
      <c r="P86" s="45">
        <v>0.32857142857142857</v>
      </c>
      <c r="Q86" s="46">
        <v>7.99</v>
      </c>
      <c r="R86" s="15"/>
      <c r="S86" s="39">
        <f t="shared" si="15"/>
        <v>0</v>
      </c>
    </row>
    <row r="87" spans="1:19" ht="13.2" customHeight="1" x14ac:dyDescent="0.3">
      <c r="A87" s="40">
        <v>126</v>
      </c>
      <c r="B87" s="41" t="s">
        <v>122</v>
      </c>
      <c r="C87" s="42" t="s">
        <v>11</v>
      </c>
      <c r="D87" s="43" t="s">
        <v>62</v>
      </c>
      <c r="E87" s="44">
        <v>7.99</v>
      </c>
      <c r="F87" s="45">
        <v>0.25031289111389238</v>
      </c>
      <c r="G87" s="46">
        <v>5.99</v>
      </c>
      <c r="H87" s="14"/>
      <c r="I87" s="46">
        <f t="shared" ref="I87" si="18">G87*6*H87</f>
        <v>0</v>
      </c>
      <c r="K87" s="40">
        <v>193</v>
      </c>
      <c r="L87" s="41" t="s">
        <v>146</v>
      </c>
      <c r="M87" s="42" t="s">
        <v>10</v>
      </c>
      <c r="N87" s="43" t="s">
        <v>15</v>
      </c>
      <c r="O87" s="44">
        <v>6.99</v>
      </c>
      <c r="P87" s="45">
        <v>0.28612303290414876</v>
      </c>
      <c r="Q87" s="46">
        <v>4.99</v>
      </c>
      <c r="R87" s="15"/>
      <c r="S87" s="39">
        <f t="shared" si="15"/>
        <v>0</v>
      </c>
    </row>
    <row r="88" spans="1:19" ht="13.2" customHeight="1" x14ac:dyDescent="0.3">
      <c r="A88" s="40">
        <v>127</v>
      </c>
      <c r="B88" s="41" t="s">
        <v>123</v>
      </c>
      <c r="C88" s="42" t="s">
        <v>10</v>
      </c>
      <c r="D88" s="43">
        <v>2016</v>
      </c>
      <c r="E88" s="44">
        <v>12</v>
      </c>
      <c r="F88" s="45">
        <v>0.17499999999999996</v>
      </c>
      <c r="G88" s="46">
        <v>9.9</v>
      </c>
      <c r="H88" s="14"/>
      <c r="I88" s="46">
        <f t="shared" si="14"/>
        <v>0</v>
      </c>
      <c r="K88" s="40">
        <v>194</v>
      </c>
      <c r="L88" s="41" t="s">
        <v>263</v>
      </c>
      <c r="M88" s="42" t="s">
        <v>11</v>
      </c>
      <c r="N88" s="43">
        <v>2017</v>
      </c>
      <c r="O88" s="44">
        <v>11.9</v>
      </c>
      <c r="P88" s="45">
        <v>0.4126050420168067</v>
      </c>
      <c r="Q88" s="46">
        <v>6.99</v>
      </c>
      <c r="R88" s="15"/>
      <c r="S88" s="39">
        <f t="shared" ref="S88" si="19">Q88*6*R88</f>
        <v>0</v>
      </c>
    </row>
    <row r="89" spans="1:19" ht="13.2" customHeight="1" x14ac:dyDescent="0.3">
      <c r="A89" s="40">
        <v>128</v>
      </c>
      <c r="B89" s="41" t="s">
        <v>124</v>
      </c>
      <c r="C89" s="42" t="s">
        <v>11</v>
      </c>
      <c r="D89" s="43">
        <v>2016</v>
      </c>
      <c r="E89" s="44">
        <v>12</v>
      </c>
      <c r="F89" s="45">
        <v>0.17499999999999996</v>
      </c>
      <c r="G89" s="46">
        <v>9.9</v>
      </c>
      <c r="H89" s="14"/>
      <c r="I89" s="46">
        <f t="shared" si="14"/>
        <v>0</v>
      </c>
      <c r="K89" s="40">
        <v>195</v>
      </c>
      <c r="L89" s="41" t="s">
        <v>147</v>
      </c>
      <c r="M89" s="42" t="s">
        <v>11</v>
      </c>
      <c r="N89" s="43">
        <v>2014</v>
      </c>
      <c r="O89" s="44">
        <v>7.99</v>
      </c>
      <c r="P89" s="45">
        <v>0.37546933667083854</v>
      </c>
      <c r="Q89" s="46">
        <v>4.99</v>
      </c>
      <c r="R89" s="15"/>
      <c r="S89" s="39">
        <f t="shared" ref="S89:S91" si="20">Q89*6*R89</f>
        <v>0</v>
      </c>
    </row>
    <row r="90" spans="1:19" ht="13.2" customHeight="1" x14ac:dyDescent="0.3">
      <c r="A90" s="47"/>
      <c r="B90" s="48" t="s">
        <v>169</v>
      </c>
      <c r="C90" s="49"/>
      <c r="D90" s="50"/>
      <c r="E90" s="51"/>
      <c r="F90" s="52"/>
      <c r="G90" s="51"/>
      <c r="H90" s="50"/>
      <c r="I90" s="53"/>
      <c r="K90" s="40">
        <v>196</v>
      </c>
      <c r="L90" s="41" t="s">
        <v>264</v>
      </c>
      <c r="M90" s="42" t="s">
        <v>11</v>
      </c>
      <c r="N90" s="43">
        <v>2017</v>
      </c>
      <c r="O90" s="44">
        <v>6.99</v>
      </c>
      <c r="P90" s="45">
        <v>0.14306151645207438</v>
      </c>
      <c r="Q90" s="46">
        <v>5.99</v>
      </c>
      <c r="R90" s="15"/>
      <c r="S90" s="39">
        <f t="shared" si="20"/>
        <v>0</v>
      </c>
    </row>
    <row r="91" spans="1:19" ht="13.2" customHeight="1" x14ac:dyDescent="0.3">
      <c r="A91" s="40">
        <v>129</v>
      </c>
      <c r="B91" s="41" t="s">
        <v>223</v>
      </c>
      <c r="C91" s="42" t="s">
        <v>10</v>
      </c>
      <c r="D91" s="43">
        <v>2017</v>
      </c>
      <c r="E91" s="44">
        <v>7.99</v>
      </c>
      <c r="F91" s="45">
        <v>0.37546933667083854</v>
      </c>
      <c r="G91" s="46">
        <v>4.99</v>
      </c>
      <c r="H91" s="14"/>
      <c r="I91" s="46">
        <f>G91*6*H91</f>
        <v>0</v>
      </c>
      <c r="K91" s="40">
        <v>197</v>
      </c>
      <c r="L91" s="41" t="s">
        <v>47</v>
      </c>
      <c r="M91" s="42" t="s">
        <v>11</v>
      </c>
      <c r="N91" s="43">
        <v>2017</v>
      </c>
      <c r="O91" s="44">
        <v>8.9</v>
      </c>
      <c r="P91" s="45">
        <v>0.21460674157303372</v>
      </c>
      <c r="Q91" s="46">
        <v>6.99</v>
      </c>
      <c r="R91" s="15"/>
      <c r="S91" s="39">
        <f t="shared" si="20"/>
        <v>0</v>
      </c>
    </row>
    <row r="92" spans="1:19" ht="13.2" customHeight="1" x14ac:dyDescent="0.3">
      <c r="A92" s="40">
        <v>130</v>
      </c>
      <c r="B92" s="41" t="s">
        <v>224</v>
      </c>
      <c r="C92" s="42" t="s">
        <v>28</v>
      </c>
      <c r="D92" s="43">
        <v>2017</v>
      </c>
      <c r="E92" s="44">
        <v>7.99</v>
      </c>
      <c r="F92" s="45">
        <v>0.25031289111389238</v>
      </c>
      <c r="G92" s="46">
        <v>5.99</v>
      </c>
      <c r="H92" s="14"/>
      <c r="I92" s="46">
        <f t="shared" si="14"/>
        <v>0</v>
      </c>
      <c r="K92" s="47"/>
      <c r="L92" s="48" t="s">
        <v>265</v>
      </c>
      <c r="M92" s="49"/>
      <c r="N92" s="50"/>
      <c r="O92" s="51"/>
      <c r="P92" s="52"/>
      <c r="Q92" s="51"/>
      <c r="R92" s="50"/>
      <c r="S92" s="53"/>
    </row>
    <row r="93" spans="1:19" ht="13.2" customHeight="1" x14ac:dyDescent="0.3">
      <c r="A93" s="40">
        <v>131</v>
      </c>
      <c r="B93" s="41" t="s">
        <v>225</v>
      </c>
      <c r="C93" s="42" t="s">
        <v>11</v>
      </c>
      <c r="D93" s="43" t="s">
        <v>62</v>
      </c>
      <c r="E93" s="44">
        <v>7.99</v>
      </c>
      <c r="F93" s="45">
        <v>0.25031289111389238</v>
      </c>
      <c r="G93" s="46">
        <v>5.99</v>
      </c>
      <c r="H93" s="15"/>
      <c r="I93" s="46">
        <f t="shared" si="14"/>
        <v>0</v>
      </c>
      <c r="K93" s="40">
        <v>198</v>
      </c>
      <c r="L93" s="41" t="s">
        <v>148</v>
      </c>
      <c r="M93" s="42" t="s">
        <v>10</v>
      </c>
      <c r="N93" s="43">
        <v>2017</v>
      </c>
      <c r="O93" s="44">
        <v>5.99</v>
      </c>
      <c r="P93" s="45">
        <v>0.5008347245409015</v>
      </c>
      <c r="Q93" s="46">
        <v>2.99</v>
      </c>
      <c r="R93" s="15"/>
      <c r="S93" s="39">
        <f>Q93*6*R93</f>
        <v>0</v>
      </c>
    </row>
    <row r="94" spans="1:19" ht="13.2" customHeight="1" x14ac:dyDescent="0.3">
      <c r="A94" s="40">
        <v>132</v>
      </c>
      <c r="B94" s="41" t="s">
        <v>226</v>
      </c>
      <c r="C94" s="42" t="s">
        <v>11</v>
      </c>
      <c r="D94" s="43">
        <v>2017</v>
      </c>
      <c r="E94" s="44">
        <v>7.99</v>
      </c>
      <c r="F94" s="45">
        <v>0.25031289111389238</v>
      </c>
      <c r="G94" s="46">
        <v>5.99</v>
      </c>
      <c r="H94" s="15"/>
      <c r="I94" s="46">
        <f t="shared" ref="I94:I95" si="21">G94*6*H94</f>
        <v>0</v>
      </c>
      <c r="K94" s="40">
        <v>199</v>
      </c>
      <c r="L94" s="41" t="s">
        <v>149</v>
      </c>
      <c r="M94" s="42" t="s">
        <v>10</v>
      </c>
      <c r="N94" s="43" t="s">
        <v>62</v>
      </c>
      <c r="O94" s="44">
        <v>8.99</v>
      </c>
      <c r="P94" s="45">
        <v>0.55617352614015569</v>
      </c>
      <c r="Q94" s="46">
        <v>3.99</v>
      </c>
      <c r="R94" s="15"/>
      <c r="S94" s="39">
        <f t="shared" ref="S94:S95" si="22">Q94*6*R94</f>
        <v>0</v>
      </c>
    </row>
    <row r="95" spans="1:19" ht="13.2" customHeight="1" x14ac:dyDescent="0.3">
      <c r="A95" s="40">
        <v>133</v>
      </c>
      <c r="B95" s="41" t="s">
        <v>227</v>
      </c>
      <c r="C95" s="42" t="s">
        <v>11</v>
      </c>
      <c r="D95" s="43">
        <v>2017</v>
      </c>
      <c r="E95" s="44">
        <v>7.99</v>
      </c>
      <c r="F95" s="45">
        <v>0.25031289111389238</v>
      </c>
      <c r="G95" s="46">
        <v>5.99</v>
      </c>
      <c r="H95" s="15"/>
      <c r="I95" s="46">
        <f t="shared" si="21"/>
        <v>0</v>
      </c>
      <c r="K95" s="40">
        <v>200</v>
      </c>
      <c r="L95" s="41" t="s">
        <v>150</v>
      </c>
      <c r="M95" s="42" t="s">
        <v>10</v>
      </c>
      <c r="N95" s="43" t="s">
        <v>62</v>
      </c>
      <c r="O95" s="44">
        <v>9.99</v>
      </c>
      <c r="P95" s="45">
        <v>0.40040040040040037</v>
      </c>
      <c r="Q95" s="46">
        <v>5.99</v>
      </c>
      <c r="R95" s="15"/>
      <c r="S95" s="39">
        <f t="shared" si="22"/>
        <v>0</v>
      </c>
    </row>
    <row r="96" spans="1:19" ht="13.2" customHeight="1" x14ac:dyDescent="0.3">
      <c r="A96" s="47"/>
      <c r="B96" s="48" t="s">
        <v>228</v>
      </c>
      <c r="C96" s="49"/>
      <c r="D96" s="50"/>
      <c r="E96" s="51"/>
      <c r="F96" s="52"/>
      <c r="G96" s="51"/>
      <c r="H96" s="50"/>
      <c r="I96" s="53"/>
      <c r="K96" s="47"/>
      <c r="L96" s="48" t="s">
        <v>159</v>
      </c>
      <c r="M96" s="49"/>
      <c r="N96" s="50"/>
      <c r="O96" s="51"/>
      <c r="P96" s="52"/>
      <c r="Q96" s="51"/>
      <c r="R96" s="50"/>
      <c r="S96" s="53"/>
    </row>
    <row r="97" spans="1:19" ht="13.2" customHeight="1" x14ac:dyDescent="0.3">
      <c r="A97" s="40">
        <v>134</v>
      </c>
      <c r="B97" s="41" t="s">
        <v>128</v>
      </c>
      <c r="C97" s="42" t="s">
        <v>10</v>
      </c>
      <c r="D97" s="43" t="s">
        <v>62</v>
      </c>
      <c r="E97" s="44">
        <v>7.95</v>
      </c>
      <c r="F97" s="45">
        <v>0.62389937106918236</v>
      </c>
      <c r="G97" s="46">
        <v>2.99</v>
      </c>
      <c r="H97" s="14"/>
      <c r="I97" s="46">
        <f t="shared" si="14"/>
        <v>0</v>
      </c>
      <c r="K97" s="40">
        <v>201</v>
      </c>
      <c r="L97" s="41" t="s">
        <v>266</v>
      </c>
      <c r="M97" s="42" t="s">
        <v>11</v>
      </c>
      <c r="N97" s="43">
        <v>2016</v>
      </c>
      <c r="O97" s="44">
        <v>8.99</v>
      </c>
      <c r="P97" s="45">
        <v>0.55617352614015569</v>
      </c>
      <c r="Q97" s="46">
        <v>3.99</v>
      </c>
      <c r="R97" s="14"/>
      <c r="S97" s="39">
        <f>Q97*6*R97</f>
        <v>0</v>
      </c>
    </row>
    <row r="98" spans="1:19" ht="13.2" customHeight="1" x14ac:dyDescent="0.3">
      <c r="A98" s="40">
        <v>135</v>
      </c>
      <c r="B98" s="41" t="s">
        <v>125</v>
      </c>
      <c r="C98" s="42" t="s">
        <v>10</v>
      </c>
      <c r="D98" s="43">
        <v>2013</v>
      </c>
      <c r="E98" s="44">
        <v>7.95</v>
      </c>
      <c r="F98" s="45">
        <v>0.37232704402515721</v>
      </c>
      <c r="G98" s="46">
        <v>4.99</v>
      </c>
      <c r="H98" s="14"/>
      <c r="I98" s="46">
        <f t="shared" si="14"/>
        <v>0</v>
      </c>
      <c r="K98" s="58">
        <v>202</v>
      </c>
      <c r="L98" s="59" t="s">
        <v>275</v>
      </c>
      <c r="M98" s="60" t="s">
        <v>11</v>
      </c>
      <c r="N98" s="61">
        <v>2016</v>
      </c>
      <c r="O98" s="62">
        <v>11.9</v>
      </c>
      <c r="P98" s="63">
        <v>0.49663865546218489</v>
      </c>
      <c r="Q98" s="57">
        <v>5.99</v>
      </c>
      <c r="R98" s="19"/>
      <c r="S98" s="75">
        <f t="shared" ref="S98:S107" si="23">Q98*6*R98</f>
        <v>0</v>
      </c>
    </row>
    <row r="99" spans="1:19" ht="13.2" customHeight="1" x14ac:dyDescent="0.3">
      <c r="A99" s="40">
        <v>136</v>
      </c>
      <c r="B99" s="41" t="s">
        <v>129</v>
      </c>
      <c r="C99" s="42" t="s">
        <v>10</v>
      </c>
      <c r="D99" s="43"/>
      <c r="E99" s="44">
        <v>11.9</v>
      </c>
      <c r="F99" s="45">
        <v>0.49663865546218489</v>
      </c>
      <c r="G99" s="46">
        <v>5.99</v>
      </c>
      <c r="H99" s="14"/>
      <c r="I99" s="46">
        <f t="shared" si="14"/>
        <v>0</v>
      </c>
      <c r="K99" s="54"/>
      <c r="L99" s="55" t="s">
        <v>269</v>
      </c>
      <c r="M99" s="55"/>
      <c r="N99" s="55"/>
      <c r="O99" s="55"/>
      <c r="P99" s="55"/>
      <c r="Q99" s="55"/>
      <c r="R99" s="55"/>
      <c r="S99" s="56"/>
    </row>
    <row r="100" spans="1:19" ht="13.2" customHeight="1" x14ac:dyDescent="0.3">
      <c r="A100" s="40">
        <v>137</v>
      </c>
      <c r="B100" s="41" t="s">
        <v>130</v>
      </c>
      <c r="C100" s="42" t="s">
        <v>10</v>
      </c>
      <c r="D100" s="43">
        <v>2015</v>
      </c>
      <c r="E100" s="44">
        <v>13.9</v>
      </c>
      <c r="F100" s="45">
        <v>0.49712230215827335</v>
      </c>
      <c r="G100" s="46">
        <v>6.99</v>
      </c>
      <c r="H100" s="14"/>
      <c r="I100" s="46">
        <f t="shared" si="14"/>
        <v>0</v>
      </c>
      <c r="K100" s="40">
        <v>203</v>
      </c>
      <c r="L100" s="41" t="s">
        <v>151</v>
      </c>
      <c r="M100" s="42" t="s">
        <v>10</v>
      </c>
      <c r="N100" s="43">
        <v>2016</v>
      </c>
      <c r="O100" s="44">
        <v>8.99</v>
      </c>
      <c r="P100" s="45">
        <v>0.56000000000000005</v>
      </c>
      <c r="Q100" s="46">
        <v>3.99</v>
      </c>
      <c r="R100" s="15"/>
      <c r="S100" s="39">
        <f t="shared" si="23"/>
        <v>0</v>
      </c>
    </row>
    <row r="101" spans="1:19" ht="13.2" customHeight="1" x14ac:dyDescent="0.3">
      <c r="A101" s="40">
        <v>138</v>
      </c>
      <c r="B101" s="41" t="s">
        <v>131</v>
      </c>
      <c r="C101" s="42" t="s">
        <v>11</v>
      </c>
      <c r="D101" s="43">
        <v>2015</v>
      </c>
      <c r="E101" s="44">
        <v>7.99</v>
      </c>
      <c r="F101" s="45">
        <v>0.62578222778473092</v>
      </c>
      <c r="G101" s="46">
        <v>2.99</v>
      </c>
      <c r="H101" s="14"/>
      <c r="I101" s="46">
        <f t="shared" si="14"/>
        <v>0</v>
      </c>
      <c r="K101" s="40">
        <v>204</v>
      </c>
      <c r="L101" s="41" t="s">
        <v>152</v>
      </c>
      <c r="M101" s="42" t="s">
        <v>10</v>
      </c>
      <c r="N101" s="43">
        <v>2017</v>
      </c>
      <c r="O101" s="44">
        <v>8.9499999999999993</v>
      </c>
      <c r="P101" s="45">
        <v>0.33519553072625691</v>
      </c>
      <c r="Q101" s="46">
        <v>5.95</v>
      </c>
      <c r="R101" s="15"/>
      <c r="S101" s="39">
        <f t="shared" si="23"/>
        <v>0</v>
      </c>
    </row>
    <row r="102" spans="1:19" ht="13.2" customHeight="1" x14ac:dyDescent="0.3">
      <c r="A102" s="58">
        <v>139</v>
      </c>
      <c r="B102" s="59" t="s">
        <v>229</v>
      </c>
      <c r="C102" s="60" t="s">
        <v>11</v>
      </c>
      <c r="D102" s="61" t="s">
        <v>9</v>
      </c>
      <c r="E102" s="62">
        <v>8.99</v>
      </c>
      <c r="F102" s="63">
        <v>0.22246941045606228</v>
      </c>
      <c r="G102" s="57">
        <v>6.99</v>
      </c>
      <c r="H102" s="19"/>
      <c r="I102" s="57">
        <f t="shared" si="14"/>
        <v>0</v>
      </c>
      <c r="K102" s="40">
        <v>205</v>
      </c>
      <c r="L102" s="41" t="s">
        <v>153</v>
      </c>
      <c r="M102" s="42" t="s">
        <v>10</v>
      </c>
      <c r="N102" s="43" t="s">
        <v>62</v>
      </c>
      <c r="O102" s="44">
        <v>8.9499999999999993</v>
      </c>
      <c r="P102" s="45">
        <v>0.26815642458100553</v>
      </c>
      <c r="Q102" s="46">
        <v>6.55</v>
      </c>
      <c r="R102" s="15"/>
      <c r="S102" s="39">
        <f t="shared" si="23"/>
        <v>0</v>
      </c>
    </row>
    <row r="103" spans="1:19" ht="13.2" customHeight="1" x14ac:dyDescent="0.3">
      <c r="A103" s="54"/>
      <c r="B103" s="55" t="s">
        <v>230</v>
      </c>
      <c r="C103" s="55"/>
      <c r="D103" s="55"/>
      <c r="E103" s="55"/>
      <c r="F103" s="55"/>
      <c r="G103" s="55"/>
      <c r="H103" s="55"/>
      <c r="I103" s="56"/>
      <c r="K103" s="40">
        <v>206</v>
      </c>
      <c r="L103" s="41" t="s">
        <v>154</v>
      </c>
      <c r="M103" s="42" t="s">
        <v>10</v>
      </c>
      <c r="N103" s="43" t="s">
        <v>62</v>
      </c>
      <c r="O103" s="44">
        <v>9.9</v>
      </c>
      <c r="P103" s="45">
        <v>0.19292929292929295</v>
      </c>
      <c r="Q103" s="46">
        <v>7.99</v>
      </c>
      <c r="R103" s="15"/>
      <c r="S103" s="39">
        <f t="shared" si="23"/>
        <v>0</v>
      </c>
    </row>
    <row r="104" spans="1:19" ht="13.2" customHeight="1" x14ac:dyDescent="0.3">
      <c r="A104" s="47"/>
      <c r="B104" s="48" t="s">
        <v>231</v>
      </c>
      <c r="C104" s="49"/>
      <c r="D104" s="50"/>
      <c r="E104" s="51"/>
      <c r="F104" s="52"/>
      <c r="G104" s="51"/>
      <c r="H104" s="50"/>
      <c r="I104" s="53"/>
      <c r="K104" s="40">
        <v>207</v>
      </c>
      <c r="L104" s="41" t="s">
        <v>267</v>
      </c>
      <c r="M104" s="42" t="s">
        <v>10</v>
      </c>
      <c r="N104" s="43">
        <v>2017</v>
      </c>
      <c r="O104" s="44">
        <v>15.9</v>
      </c>
      <c r="P104" s="45">
        <v>0.18867924528301885</v>
      </c>
      <c r="Q104" s="46">
        <v>12.9</v>
      </c>
      <c r="R104" s="15"/>
      <c r="S104" s="39">
        <f t="shared" si="23"/>
        <v>0</v>
      </c>
    </row>
    <row r="105" spans="1:19" ht="13.2" customHeight="1" x14ac:dyDescent="0.3">
      <c r="A105" s="40">
        <v>140</v>
      </c>
      <c r="B105" s="41" t="s">
        <v>232</v>
      </c>
      <c r="C105" s="42" t="s">
        <v>10</v>
      </c>
      <c r="D105" s="43"/>
      <c r="E105" s="44">
        <v>7.95</v>
      </c>
      <c r="F105" s="45">
        <v>0.37232704402515721</v>
      </c>
      <c r="G105" s="46">
        <v>4.99</v>
      </c>
      <c r="H105" s="15"/>
      <c r="I105" s="46">
        <f>G105*6*H105</f>
        <v>0</v>
      </c>
      <c r="K105" s="40">
        <v>208</v>
      </c>
      <c r="L105" s="100" t="s">
        <v>155</v>
      </c>
      <c r="M105" s="42" t="s">
        <v>10</v>
      </c>
      <c r="N105" s="43">
        <v>2017</v>
      </c>
      <c r="O105" s="44">
        <v>18.899999999999999</v>
      </c>
      <c r="P105" s="45">
        <v>0.31746031746031739</v>
      </c>
      <c r="Q105" s="46">
        <v>12.9</v>
      </c>
      <c r="R105" s="15"/>
      <c r="S105" s="39">
        <f t="shared" si="23"/>
        <v>0</v>
      </c>
    </row>
    <row r="106" spans="1:19" ht="13.2" customHeight="1" x14ac:dyDescent="0.3">
      <c r="A106" s="40">
        <v>141</v>
      </c>
      <c r="B106" s="41" t="s">
        <v>127</v>
      </c>
      <c r="C106" s="42" t="s">
        <v>10</v>
      </c>
      <c r="D106" s="43">
        <v>2017</v>
      </c>
      <c r="E106" s="44">
        <v>9.9</v>
      </c>
      <c r="F106" s="45">
        <v>0.29393939393939394</v>
      </c>
      <c r="G106" s="46">
        <v>6.99</v>
      </c>
      <c r="H106" s="14"/>
      <c r="I106" s="46">
        <f t="shared" si="14"/>
        <v>0</v>
      </c>
      <c r="K106" s="40">
        <v>209</v>
      </c>
      <c r="L106" s="100" t="s">
        <v>280</v>
      </c>
      <c r="M106" s="42" t="s">
        <v>10</v>
      </c>
      <c r="N106" s="43">
        <v>2015</v>
      </c>
      <c r="O106" s="44">
        <v>19.899999999999999</v>
      </c>
      <c r="P106" s="45">
        <v>0.2512562814070351</v>
      </c>
      <c r="Q106" s="46">
        <v>14.9</v>
      </c>
      <c r="R106" s="15"/>
      <c r="S106" s="39">
        <f t="shared" si="23"/>
        <v>0</v>
      </c>
    </row>
    <row r="107" spans="1:19" ht="13.2" customHeight="1" x14ac:dyDescent="0.3">
      <c r="A107" s="40">
        <v>142</v>
      </c>
      <c r="B107" s="41" t="s">
        <v>233</v>
      </c>
      <c r="C107" s="42" t="s">
        <v>10</v>
      </c>
      <c r="D107" s="43">
        <v>2016</v>
      </c>
      <c r="E107" s="44">
        <v>12.9</v>
      </c>
      <c r="F107" s="45">
        <v>0.53565891472868221</v>
      </c>
      <c r="G107" s="46">
        <v>5.99</v>
      </c>
      <c r="H107" s="14"/>
      <c r="I107" s="46">
        <f t="shared" si="14"/>
        <v>0</v>
      </c>
      <c r="K107" s="40">
        <v>210</v>
      </c>
      <c r="L107" s="100" t="s">
        <v>268</v>
      </c>
      <c r="M107" s="42" t="s">
        <v>10</v>
      </c>
      <c r="N107" s="43">
        <v>2008</v>
      </c>
      <c r="O107" s="44">
        <v>19.899999999999999</v>
      </c>
      <c r="P107" s="45">
        <v>0.20100502512562807</v>
      </c>
      <c r="Q107" s="46">
        <v>15.9</v>
      </c>
      <c r="R107" s="15"/>
      <c r="S107" s="39">
        <f t="shared" si="23"/>
        <v>0</v>
      </c>
    </row>
    <row r="108" spans="1:19" ht="13.2" customHeight="1" x14ac:dyDescent="0.3">
      <c r="A108" s="40">
        <v>143</v>
      </c>
      <c r="B108" s="41" t="s">
        <v>234</v>
      </c>
      <c r="C108" s="42" t="s">
        <v>10</v>
      </c>
      <c r="D108" s="43">
        <v>2017</v>
      </c>
      <c r="E108" s="44">
        <v>13.9</v>
      </c>
      <c r="F108" s="45">
        <v>0.49712230215827335</v>
      </c>
      <c r="G108" s="46">
        <v>6.99</v>
      </c>
      <c r="H108" s="14"/>
      <c r="I108" s="46">
        <f t="shared" si="14"/>
        <v>0</v>
      </c>
      <c r="K108" s="47"/>
      <c r="L108" s="48" t="s">
        <v>273</v>
      </c>
      <c r="M108" s="49"/>
      <c r="N108" s="73"/>
      <c r="O108" s="51"/>
      <c r="P108" s="52"/>
      <c r="Q108" s="51"/>
      <c r="R108" s="50"/>
      <c r="S108" s="53"/>
    </row>
    <row r="109" spans="1:19" ht="13.2" customHeight="1" x14ac:dyDescent="0.3">
      <c r="A109" s="40">
        <v>144</v>
      </c>
      <c r="B109" s="41" t="s">
        <v>42</v>
      </c>
      <c r="C109" s="42" t="s">
        <v>10</v>
      </c>
      <c r="D109" s="43">
        <v>2015</v>
      </c>
      <c r="E109" s="44">
        <v>13.9</v>
      </c>
      <c r="F109" s="45">
        <v>0.42517985611510789</v>
      </c>
      <c r="G109" s="46">
        <v>7.99</v>
      </c>
      <c r="H109" s="14"/>
      <c r="I109" s="46">
        <f t="shared" si="14"/>
        <v>0</v>
      </c>
      <c r="K109" s="40">
        <v>211</v>
      </c>
      <c r="L109" s="41" t="s">
        <v>156</v>
      </c>
      <c r="M109" s="118"/>
      <c r="N109" s="119"/>
      <c r="O109" s="119"/>
      <c r="P109" s="120"/>
      <c r="Q109" s="46">
        <v>19.899999999999999</v>
      </c>
      <c r="R109" s="14"/>
      <c r="S109" s="39">
        <f t="shared" ref="S109:S113" si="24">Q109*R109</f>
        <v>0</v>
      </c>
    </row>
    <row r="110" spans="1:19" ht="13.2" customHeight="1" x14ac:dyDescent="0.3">
      <c r="A110" s="40">
        <v>145</v>
      </c>
      <c r="B110" s="41" t="s">
        <v>126</v>
      </c>
      <c r="C110" s="42" t="s">
        <v>10</v>
      </c>
      <c r="D110" s="43" t="s">
        <v>62</v>
      </c>
      <c r="E110" s="44">
        <v>7.95</v>
      </c>
      <c r="F110" s="45">
        <v>0.37232704402515721</v>
      </c>
      <c r="G110" s="46">
        <v>4.99</v>
      </c>
      <c r="H110" s="14"/>
      <c r="I110" s="46">
        <f t="shared" si="14"/>
        <v>0</v>
      </c>
      <c r="K110" s="40">
        <v>212</v>
      </c>
      <c r="L110" s="41" t="s">
        <v>157</v>
      </c>
      <c r="M110" s="118"/>
      <c r="N110" s="119"/>
      <c r="O110" s="119"/>
      <c r="P110" s="120"/>
      <c r="Q110" s="46">
        <v>24.9</v>
      </c>
      <c r="R110" s="14"/>
      <c r="S110" s="39">
        <f t="shared" si="24"/>
        <v>0</v>
      </c>
    </row>
    <row r="111" spans="1:19" ht="13.2" customHeight="1" x14ac:dyDescent="0.3">
      <c r="A111" s="47"/>
      <c r="B111" s="48" t="s">
        <v>235</v>
      </c>
      <c r="C111" s="49"/>
      <c r="D111" s="50"/>
      <c r="E111" s="51"/>
      <c r="F111" s="52"/>
      <c r="G111" s="51"/>
      <c r="H111" s="50"/>
      <c r="I111" s="53"/>
      <c r="K111" s="40">
        <v>213</v>
      </c>
      <c r="L111" s="41" t="s">
        <v>298</v>
      </c>
      <c r="M111" s="42" t="s">
        <v>10</v>
      </c>
      <c r="N111" s="40"/>
      <c r="O111" s="44">
        <v>29.9</v>
      </c>
      <c r="P111" s="45">
        <v>0.33444816053511706</v>
      </c>
      <c r="Q111" s="46">
        <v>19.899999999999999</v>
      </c>
      <c r="R111" s="14"/>
      <c r="S111" s="39">
        <f t="shared" si="24"/>
        <v>0</v>
      </c>
    </row>
    <row r="112" spans="1:19" ht="13.2" customHeight="1" x14ac:dyDescent="0.3">
      <c r="A112" s="40">
        <v>146</v>
      </c>
      <c r="B112" s="41" t="s">
        <v>134</v>
      </c>
      <c r="C112" s="42" t="s">
        <v>11</v>
      </c>
      <c r="D112" s="43" t="s">
        <v>9</v>
      </c>
      <c r="E112" s="44">
        <v>7.95</v>
      </c>
      <c r="F112" s="45">
        <v>0.37232704402515721</v>
      </c>
      <c r="G112" s="46">
        <v>4.99</v>
      </c>
      <c r="H112" s="15"/>
      <c r="I112" s="46">
        <f>G112*6*H112</f>
        <v>0</v>
      </c>
      <c r="K112" s="40">
        <v>214</v>
      </c>
      <c r="L112" s="41" t="s">
        <v>299</v>
      </c>
      <c r="M112" s="42" t="s">
        <v>28</v>
      </c>
      <c r="N112" s="40"/>
      <c r="O112" s="44">
        <v>29.9</v>
      </c>
      <c r="P112" s="45">
        <v>0.33444816053511706</v>
      </c>
      <c r="Q112" s="46">
        <v>19.899999999999999</v>
      </c>
      <c r="R112" s="14"/>
      <c r="S112" s="39">
        <f t="shared" si="24"/>
        <v>0</v>
      </c>
    </row>
    <row r="113" spans="1:20" ht="13.2" customHeight="1" x14ac:dyDescent="0.3">
      <c r="A113" s="40">
        <v>147</v>
      </c>
      <c r="B113" s="41" t="s">
        <v>135</v>
      </c>
      <c r="C113" s="42" t="s">
        <v>11</v>
      </c>
      <c r="D113" s="43" t="s">
        <v>38</v>
      </c>
      <c r="E113" s="44">
        <v>9.9499999999999993</v>
      </c>
      <c r="F113" s="45">
        <v>0.49849246231155775</v>
      </c>
      <c r="G113" s="46">
        <v>4.99</v>
      </c>
      <c r="H113" s="15"/>
      <c r="I113" s="46">
        <f t="shared" ref="I113:I138" si="25">G113*6*H113</f>
        <v>0</v>
      </c>
      <c r="K113" s="40">
        <v>215</v>
      </c>
      <c r="L113" s="41" t="s">
        <v>279</v>
      </c>
      <c r="M113" s="42" t="s">
        <v>11</v>
      </c>
      <c r="N113" s="40"/>
      <c r="O113" s="44">
        <v>29.9</v>
      </c>
      <c r="P113" s="45">
        <v>0.33444816053511706</v>
      </c>
      <c r="Q113" s="46">
        <v>19.899999999999999</v>
      </c>
      <c r="R113" s="14"/>
      <c r="S113" s="39">
        <f t="shared" si="24"/>
        <v>0</v>
      </c>
    </row>
    <row r="114" spans="1:20" ht="13.2" customHeight="1" x14ac:dyDescent="0.3">
      <c r="A114" s="40">
        <v>148</v>
      </c>
      <c r="B114" s="41" t="s">
        <v>236</v>
      </c>
      <c r="C114" s="42" t="s">
        <v>11</v>
      </c>
      <c r="D114" s="43">
        <v>2016</v>
      </c>
      <c r="E114" s="44">
        <v>9.9</v>
      </c>
      <c r="F114" s="45">
        <v>0.59696969696969693</v>
      </c>
      <c r="G114" s="46">
        <v>3.99</v>
      </c>
      <c r="H114" s="15"/>
      <c r="I114" s="46">
        <f t="shared" si="25"/>
        <v>0</v>
      </c>
      <c r="K114" s="47"/>
      <c r="L114" s="48" t="s">
        <v>270</v>
      </c>
      <c r="M114" s="49"/>
      <c r="N114" s="50"/>
      <c r="O114" s="51"/>
      <c r="P114" s="52"/>
      <c r="Q114" s="51"/>
      <c r="R114" s="50"/>
      <c r="S114" s="53"/>
    </row>
    <row r="115" spans="1:20" ht="13.2" customHeight="1" x14ac:dyDescent="0.3">
      <c r="A115" s="40">
        <v>149</v>
      </c>
      <c r="B115" s="41" t="s">
        <v>132</v>
      </c>
      <c r="C115" s="42" t="s">
        <v>11</v>
      </c>
      <c r="D115" s="43" t="s">
        <v>18</v>
      </c>
      <c r="E115" s="44">
        <v>5.95</v>
      </c>
      <c r="F115" s="45">
        <v>0.41176470588235298</v>
      </c>
      <c r="G115" s="46">
        <v>3.5</v>
      </c>
      <c r="H115" s="15"/>
      <c r="I115" s="46">
        <f t="shared" si="25"/>
        <v>0</v>
      </c>
      <c r="K115" s="40">
        <v>216</v>
      </c>
      <c r="L115" s="41" t="s">
        <v>50</v>
      </c>
      <c r="M115" s="42" t="s">
        <v>10</v>
      </c>
      <c r="N115" s="43"/>
      <c r="O115" s="44">
        <v>17.899999999999999</v>
      </c>
      <c r="P115" s="45">
        <v>0.21843575418994407</v>
      </c>
      <c r="Q115" s="46">
        <v>13.99</v>
      </c>
      <c r="R115" s="15"/>
      <c r="S115" s="39">
        <f t="shared" ref="S115:S118" si="26">Q115*6*R115</f>
        <v>0</v>
      </c>
    </row>
    <row r="116" spans="1:20" ht="13.2" customHeight="1" x14ac:dyDescent="0.3">
      <c r="A116" s="40">
        <v>150</v>
      </c>
      <c r="B116" s="41" t="s">
        <v>237</v>
      </c>
      <c r="C116" s="42" t="s">
        <v>11</v>
      </c>
      <c r="D116" s="43">
        <v>2016</v>
      </c>
      <c r="E116" s="44">
        <v>7.99</v>
      </c>
      <c r="F116" s="45">
        <v>0.37546933667083854</v>
      </c>
      <c r="G116" s="46">
        <v>4.99</v>
      </c>
      <c r="H116" s="15"/>
      <c r="I116" s="46">
        <f t="shared" si="25"/>
        <v>0</v>
      </c>
      <c r="K116" s="40">
        <v>217</v>
      </c>
      <c r="L116" s="41" t="s">
        <v>51</v>
      </c>
      <c r="M116" s="42" t="s">
        <v>10</v>
      </c>
      <c r="N116" s="43"/>
      <c r="O116" s="44">
        <v>18.899999999999999</v>
      </c>
      <c r="P116" s="45">
        <v>0.2068783068783068</v>
      </c>
      <c r="Q116" s="46">
        <v>14.99</v>
      </c>
      <c r="R116" s="15"/>
      <c r="S116" s="39">
        <f t="shared" si="26"/>
        <v>0</v>
      </c>
    </row>
    <row r="117" spans="1:20" ht="13.2" customHeight="1" x14ac:dyDescent="0.3">
      <c r="A117" s="40">
        <v>151</v>
      </c>
      <c r="B117" s="41" t="s">
        <v>238</v>
      </c>
      <c r="C117" s="42" t="s">
        <v>11</v>
      </c>
      <c r="D117" s="43">
        <v>2014</v>
      </c>
      <c r="E117" s="44">
        <v>7.5</v>
      </c>
      <c r="F117" s="45">
        <v>0.33466666666666661</v>
      </c>
      <c r="G117" s="46">
        <v>4.99</v>
      </c>
      <c r="H117" s="15"/>
      <c r="I117" s="46">
        <f t="shared" si="25"/>
        <v>0</v>
      </c>
      <c r="K117" s="40">
        <v>218</v>
      </c>
      <c r="L117" s="41" t="s">
        <v>58</v>
      </c>
      <c r="M117" s="42" t="s">
        <v>28</v>
      </c>
      <c r="N117" s="43"/>
      <c r="O117" s="44">
        <v>23.9</v>
      </c>
      <c r="P117" s="45">
        <v>0.28912133891213393</v>
      </c>
      <c r="Q117" s="46">
        <v>16.989999999999998</v>
      </c>
      <c r="R117" s="15"/>
      <c r="S117" s="39">
        <f t="shared" si="26"/>
        <v>0</v>
      </c>
    </row>
    <row r="118" spans="1:20" ht="13.2" customHeight="1" x14ac:dyDescent="0.3">
      <c r="A118" s="40">
        <v>152</v>
      </c>
      <c r="B118" s="41" t="s">
        <v>136</v>
      </c>
      <c r="C118" s="42" t="s">
        <v>11</v>
      </c>
      <c r="D118" s="43">
        <v>2016</v>
      </c>
      <c r="E118" s="44">
        <v>9.9</v>
      </c>
      <c r="F118" s="45">
        <v>0.49595959595959593</v>
      </c>
      <c r="G118" s="46">
        <v>4.99</v>
      </c>
      <c r="H118" s="15"/>
      <c r="I118" s="46">
        <f t="shared" si="25"/>
        <v>0</v>
      </c>
      <c r="K118" s="40">
        <v>219</v>
      </c>
      <c r="L118" s="41" t="s">
        <v>52</v>
      </c>
      <c r="M118" s="42" t="s">
        <v>10</v>
      </c>
      <c r="N118" s="43"/>
      <c r="O118" s="44">
        <v>26</v>
      </c>
      <c r="P118" s="45">
        <v>0.23461538461538467</v>
      </c>
      <c r="Q118" s="46">
        <v>19.899999999999999</v>
      </c>
      <c r="R118" s="15"/>
      <c r="S118" s="39">
        <f t="shared" si="26"/>
        <v>0</v>
      </c>
    </row>
    <row r="119" spans="1:20" ht="13.2" customHeight="1" x14ac:dyDescent="0.3">
      <c r="A119" s="40">
        <v>153</v>
      </c>
      <c r="B119" s="41" t="s">
        <v>239</v>
      </c>
      <c r="C119" s="42" t="s">
        <v>11</v>
      </c>
      <c r="D119" s="43">
        <v>2015</v>
      </c>
      <c r="E119" s="44">
        <v>12.9</v>
      </c>
      <c r="F119" s="45">
        <v>0.53565891472868221</v>
      </c>
      <c r="G119" s="46">
        <v>5.99</v>
      </c>
      <c r="H119" s="15"/>
      <c r="I119" s="46">
        <f t="shared" si="25"/>
        <v>0</v>
      </c>
      <c r="K119" s="40">
        <v>220</v>
      </c>
      <c r="L119" s="41" t="s">
        <v>274</v>
      </c>
      <c r="M119" s="42" t="s">
        <v>10</v>
      </c>
      <c r="N119" s="43">
        <v>2008</v>
      </c>
      <c r="O119" s="44">
        <v>45</v>
      </c>
      <c r="P119" s="45">
        <v>0.11333333333333337</v>
      </c>
      <c r="Q119" s="46">
        <v>39.9</v>
      </c>
      <c r="R119" s="15"/>
      <c r="S119" s="39">
        <f>Q119*R119</f>
        <v>0</v>
      </c>
      <c r="T119" s="5"/>
    </row>
    <row r="120" spans="1:20" ht="13.2" customHeight="1" x14ac:dyDescent="0.3">
      <c r="A120" s="40">
        <v>154</v>
      </c>
      <c r="B120" s="41" t="s">
        <v>240</v>
      </c>
      <c r="C120" s="42" t="s">
        <v>11</v>
      </c>
      <c r="D120" s="43">
        <v>2016</v>
      </c>
      <c r="E120" s="44">
        <v>11</v>
      </c>
      <c r="F120" s="45">
        <v>0.45545454545454545</v>
      </c>
      <c r="G120" s="46">
        <v>5.99</v>
      </c>
      <c r="H120" s="15"/>
      <c r="I120" s="46">
        <f t="shared" si="25"/>
        <v>0</v>
      </c>
      <c r="K120" s="40">
        <v>221</v>
      </c>
      <c r="L120" s="41" t="s">
        <v>271</v>
      </c>
      <c r="M120" s="42" t="s">
        <v>28</v>
      </c>
      <c r="N120" s="40"/>
      <c r="O120" s="44">
        <v>7.95</v>
      </c>
      <c r="P120" s="45">
        <v>0.37232704402515721</v>
      </c>
      <c r="Q120" s="46">
        <v>4.99</v>
      </c>
      <c r="R120" s="15"/>
      <c r="S120" s="39">
        <f>Q120*6*R120</f>
        <v>0</v>
      </c>
    </row>
    <row r="121" spans="1:20" ht="13.2" customHeight="1" x14ac:dyDescent="0.3">
      <c r="A121" s="40">
        <v>155</v>
      </c>
      <c r="B121" s="41" t="s">
        <v>137</v>
      </c>
      <c r="C121" s="42" t="s">
        <v>11</v>
      </c>
      <c r="D121" s="43" t="s">
        <v>20</v>
      </c>
      <c r="E121" s="44">
        <v>10.9</v>
      </c>
      <c r="F121" s="45">
        <v>0.35871559633027522</v>
      </c>
      <c r="G121" s="46">
        <v>6.99</v>
      </c>
      <c r="H121" s="15"/>
      <c r="I121" s="46">
        <f t="shared" si="25"/>
        <v>0</v>
      </c>
      <c r="K121" s="40">
        <v>222</v>
      </c>
      <c r="L121" s="41" t="s">
        <v>272</v>
      </c>
      <c r="M121" s="42" t="s">
        <v>10</v>
      </c>
      <c r="N121" s="40"/>
      <c r="O121" s="44">
        <v>7.95</v>
      </c>
      <c r="P121" s="45">
        <v>0.37232704402515721</v>
      </c>
      <c r="Q121" s="46">
        <v>4.99</v>
      </c>
      <c r="R121" s="15"/>
      <c r="S121" s="39">
        <f>Q121*6*R121</f>
        <v>0</v>
      </c>
    </row>
    <row r="122" spans="1:20" ht="13.2" customHeight="1" x14ac:dyDescent="0.3">
      <c r="A122" s="40">
        <v>156</v>
      </c>
      <c r="B122" s="41" t="s">
        <v>43</v>
      </c>
      <c r="C122" s="42" t="s">
        <v>11</v>
      </c>
      <c r="D122" s="43">
        <v>2016</v>
      </c>
      <c r="E122" s="44">
        <v>9.9499999999999993</v>
      </c>
      <c r="F122" s="45">
        <v>0.39798994974874363</v>
      </c>
      <c r="G122" s="46">
        <v>5.99</v>
      </c>
      <c r="H122" s="15"/>
      <c r="I122" s="46">
        <f t="shared" si="25"/>
        <v>0</v>
      </c>
      <c r="K122" s="98"/>
      <c r="L122" s="98"/>
      <c r="M122" s="98"/>
      <c r="N122" s="98"/>
      <c r="O122" s="98"/>
      <c r="P122" s="99"/>
      <c r="Q122" s="98"/>
      <c r="R122" s="98"/>
      <c r="S122" s="98"/>
    </row>
    <row r="123" spans="1:20" ht="13.2" customHeight="1" x14ac:dyDescent="0.3">
      <c r="A123" s="40">
        <v>157</v>
      </c>
      <c r="B123" s="41" t="s">
        <v>138</v>
      </c>
      <c r="C123" s="42" t="s">
        <v>11</v>
      </c>
      <c r="D123" s="43" t="s">
        <v>15</v>
      </c>
      <c r="E123" s="44">
        <v>13</v>
      </c>
      <c r="F123" s="45">
        <v>0.46230769230769231</v>
      </c>
      <c r="G123" s="46">
        <v>6.99</v>
      </c>
      <c r="H123" s="15"/>
      <c r="I123" s="46">
        <f t="shared" si="25"/>
        <v>0</v>
      </c>
      <c r="K123" s="47"/>
      <c r="L123" s="48" t="s">
        <v>281</v>
      </c>
      <c r="M123" s="49"/>
      <c r="N123" s="50"/>
      <c r="O123" s="51"/>
      <c r="P123" s="52"/>
      <c r="Q123" s="51"/>
      <c r="R123" s="50"/>
      <c r="S123" s="53"/>
    </row>
    <row r="124" spans="1:20" ht="13.2" customHeight="1" x14ac:dyDescent="0.3">
      <c r="A124" s="40">
        <v>158</v>
      </c>
      <c r="B124" s="41" t="s">
        <v>249</v>
      </c>
      <c r="C124" s="42" t="s">
        <v>11</v>
      </c>
      <c r="D124" s="43">
        <v>2016</v>
      </c>
      <c r="E124" s="44">
        <v>14.9</v>
      </c>
      <c r="F124" s="45">
        <v>0.46375838926174495</v>
      </c>
      <c r="G124" s="46">
        <v>7.99</v>
      </c>
      <c r="H124" s="15"/>
      <c r="I124" s="46">
        <f t="shared" si="25"/>
        <v>0</v>
      </c>
      <c r="K124" s="40">
        <v>223</v>
      </c>
      <c r="L124" s="41" t="s">
        <v>282</v>
      </c>
      <c r="M124" s="44"/>
      <c r="N124" s="44"/>
      <c r="O124" s="44">
        <v>10.95</v>
      </c>
      <c r="P124" s="45">
        <v>0.2</v>
      </c>
      <c r="Q124" s="46">
        <v>8.76</v>
      </c>
      <c r="R124" s="15"/>
      <c r="S124" s="39">
        <f>Q124*R124</f>
        <v>0</v>
      </c>
    </row>
    <row r="125" spans="1:20" ht="13.2" customHeight="1" x14ac:dyDescent="0.3">
      <c r="A125" s="40">
        <v>159</v>
      </c>
      <c r="B125" s="41" t="s">
        <v>241</v>
      </c>
      <c r="C125" s="42" t="s">
        <v>11</v>
      </c>
      <c r="D125" s="43">
        <v>2017</v>
      </c>
      <c r="E125" s="44">
        <v>14.9</v>
      </c>
      <c r="F125" s="45">
        <v>0.46375838926174495</v>
      </c>
      <c r="G125" s="46">
        <v>7.99</v>
      </c>
      <c r="H125" s="15"/>
      <c r="I125" s="46">
        <f t="shared" si="25"/>
        <v>0</v>
      </c>
      <c r="K125" s="40">
        <v>224</v>
      </c>
      <c r="L125" s="41" t="s">
        <v>283</v>
      </c>
      <c r="M125" s="44"/>
      <c r="N125" s="44"/>
      <c r="O125" s="44">
        <v>10.95</v>
      </c>
      <c r="P125" s="45">
        <v>0.2</v>
      </c>
      <c r="Q125" s="46">
        <v>8.76</v>
      </c>
      <c r="R125" s="15"/>
      <c r="S125" s="39">
        <f t="shared" ref="S125:S134" si="27">Q125*R125</f>
        <v>0</v>
      </c>
    </row>
    <row r="126" spans="1:20" ht="13.2" customHeight="1" x14ac:dyDescent="0.3">
      <c r="A126" s="40">
        <v>160</v>
      </c>
      <c r="B126" s="41" t="s">
        <v>133</v>
      </c>
      <c r="C126" s="42" t="s">
        <v>11</v>
      </c>
      <c r="D126" s="43">
        <v>2016</v>
      </c>
      <c r="E126" s="44">
        <v>7.99</v>
      </c>
      <c r="F126" s="45">
        <v>0.62578222778473092</v>
      </c>
      <c r="G126" s="46">
        <v>2.99</v>
      </c>
      <c r="H126" s="15"/>
      <c r="I126" s="46">
        <f t="shared" si="25"/>
        <v>0</v>
      </c>
      <c r="K126" s="40">
        <v>225</v>
      </c>
      <c r="L126" s="41" t="s">
        <v>284</v>
      </c>
      <c r="M126" s="44"/>
      <c r="N126" s="44"/>
      <c r="O126" s="44">
        <v>10.95</v>
      </c>
      <c r="P126" s="45">
        <v>0.2</v>
      </c>
      <c r="Q126" s="46">
        <v>8.76</v>
      </c>
      <c r="R126" s="15"/>
      <c r="S126" s="39">
        <f t="shared" si="27"/>
        <v>0</v>
      </c>
    </row>
    <row r="127" spans="1:20" ht="13.2" customHeight="1" x14ac:dyDescent="0.3">
      <c r="A127" s="40">
        <v>161</v>
      </c>
      <c r="B127" s="41" t="s">
        <v>242</v>
      </c>
      <c r="C127" s="42" t="s">
        <v>11</v>
      </c>
      <c r="D127" s="43" t="s">
        <v>62</v>
      </c>
      <c r="E127" s="44">
        <v>14.9</v>
      </c>
      <c r="F127" s="45">
        <v>0.39664429530201345</v>
      </c>
      <c r="G127" s="46">
        <v>8.99</v>
      </c>
      <c r="H127" s="15"/>
      <c r="I127" s="46">
        <f t="shared" si="25"/>
        <v>0</v>
      </c>
      <c r="K127" s="40">
        <v>226</v>
      </c>
      <c r="L127" s="41" t="s">
        <v>285</v>
      </c>
      <c r="M127" s="44"/>
      <c r="N127" s="44"/>
      <c r="O127" s="44">
        <v>10.95</v>
      </c>
      <c r="P127" s="45">
        <v>0.2</v>
      </c>
      <c r="Q127" s="46">
        <v>8.76</v>
      </c>
      <c r="R127" s="15"/>
      <c r="S127" s="39">
        <f t="shared" si="27"/>
        <v>0</v>
      </c>
    </row>
    <row r="128" spans="1:20" ht="13.2" customHeight="1" x14ac:dyDescent="0.3">
      <c r="A128" s="40">
        <v>162</v>
      </c>
      <c r="B128" s="41" t="s">
        <v>243</v>
      </c>
      <c r="C128" s="42" t="s">
        <v>11</v>
      </c>
      <c r="D128" s="43">
        <v>2013</v>
      </c>
      <c r="E128" s="44">
        <v>17</v>
      </c>
      <c r="F128" s="45">
        <v>0.41764705882352937</v>
      </c>
      <c r="G128" s="46">
        <v>9.9</v>
      </c>
      <c r="H128" s="15"/>
      <c r="I128" s="46">
        <f t="shared" si="25"/>
        <v>0</v>
      </c>
      <c r="K128" s="40">
        <v>227</v>
      </c>
      <c r="L128" s="41" t="s">
        <v>286</v>
      </c>
      <c r="M128" s="44"/>
      <c r="N128" s="44"/>
      <c r="O128" s="44">
        <v>10.95</v>
      </c>
      <c r="P128" s="45">
        <v>0.2</v>
      </c>
      <c r="Q128" s="46">
        <v>8.76</v>
      </c>
      <c r="R128" s="15"/>
      <c r="S128" s="39">
        <f t="shared" si="27"/>
        <v>0</v>
      </c>
    </row>
    <row r="129" spans="1:19" ht="13.2" customHeight="1" x14ac:dyDescent="0.3">
      <c r="A129" s="40">
        <v>163</v>
      </c>
      <c r="B129" s="41" t="s">
        <v>244</v>
      </c>
      <c r="C129" s="42" t="s">
        <v>11</v>
      </c>
      <c r="D129" s="43">
        <v>2016</v>
      </c>
      <c r="E129" s="44">
        <v>12</v>
      </c>
      <c r="F129" s="45">
        <v>0.50083333333333335</v>
      </c>
      <c r="G129" s="46">
        <v>5.99</v>
      </c>
      <c r="H129" s="15"/>
      <c r="I129" s="46">
        <f t="shared" si="25"/>
        <v>0</v>
      </c>
      <c r="K129" s="40">
        <v>228</v>
      </c>
      <c r="L129" s="41" t="s">
        <v>287</v>
      </c>
      <c r="M129" s="44"/>
      <c r="N129" s="44"/>
      <c r="O129" s="44">
        <v>10.95</v>
      </c>
      <c r="P129" s="45">
        <v>0.2</v>
      </c>
      <c r="Q129" s="46">
        <v>8.76</v>
      </c>
      <c r="R129" s="15"/>
      <c r="S129" s="39">
        <f t="shared" si="27"/>
        <v>0</v>
      </c>
    </row>
    <row r="130" spans="1:19" ht="13.2" customHeight="1" x14ac:dyDescent="0.3">
      <c r="A130" s="40">
        <v>164</v>
      </c>
      <c r="B130" s="41" t="s">
        <v>245</v>
      </c>
      <c r="C130" s="42" t="s">
        <v>11</v>
      </c>
      <c r="D130" s="43">
        <v>2012</v>
      </c>
      <c r="E130" s="44">
        <v>13</v>
      </c>
      <c r="F130" s="45">
        <v>0.31538461538461537</v>
      </c>
      <c r="G130" s="46">
        <v>8.9</v>
      </c>
      <c r="H130" s="15"/>
      <c r="I130" s="46">
        <f t="shared" si="25"/>
        <v>0</v>
      </c>
      <c r="K130" s="40">
        <v>229</v>
      </c>
      <c r="L130" s="41" t="s">
        <v>288</v>
      </c>
      <c r="M130" s="44"/>
      <c r="N130" s="44"/>
      <c r="O130" s="44">
        <v>10.95</v>
      </c>
      <c r="P130" s="45">
        <v>0.2</v>
      </c>
      <c r="Q130" s="46">
        <v>8.76</v>
      </c>
      <c r="R130" s="15"/>
      <c r="S130" s="39">
        <f t="shared" si="27"/>
        <v>0</v>
      </c>
    </row>
    <row r="131" spans="1:19" ht="13.2" customHeight="1" x14ac:dyDescent="0.3">
      <c r="A131" s="40">
        <v>165</v>
      </c>
      <c r="B131" s="41" t="s">
        <v>139</v>
      </c>
      <c r="C131" s="42" t="s">
        <v>11</v>
      </c>
      <c r="D131" s="43">
        <v>2016</v>
      </c>
      <c r="E131" s="44">
        <v>14.9</v>
      </c>
      <c r="F131" s="45">
        <v>0.33557046979865773</v>
      </c>
      <c r="G131" s="46">
        <v>9.9</v>
      </c>
      <c r="H131" s="15"/>
      <c r="I131" s="46">
        <f t="shared" si="25"/>
        <v>0</v>
      </c>
      <c r="K131" s="40">
        <v>230</v>
      </c>
      <c r="L131" s="41" t="s">
        <v>289</v>
      </c>
      <c r="M131" s="44"/>
      <c r="N131" s="44"/>
      <c r="O131" s="44">
        <v>10.95</v>
      </c>
      <c r="P131" s="45">
        <v>0.2</v>
      </c>
      <c r="Q131" s="46">
        <v>8.76</v>
      </c>
      <c r="R131" s="15"/>
      <c r="S131" s="39">
        <f t="shared" si="27"/>
        <v>0</v>
      </c>
    </row>
    <row r="132" spans="1:19" ht="13.2" customHeight="1" x14ac:dyDescent="0.3">
      <c r="A132" s="40">
        <v>166</v>
      </c>
      <c r="B132" s="41" t="s">
        <v>246</v>
      </c>
      <c r="C132" s="42" t="s">
        <v>11</v>
      </c>
      <c r="D132" s="43">
        <v>2013</v>
      </c>
      <c r="E132" s="44">
        <v>17.899999999999999</v>
      </c>
      <c r="F132" s="45">
        <v>0.44189944134078207</v>
      </c>
      <c r="G132" s="46">
        <v>9.99</v>
      </c>
      <c r="H132" s="15"/>
      <c r="I132" s="46">
        <f t="shared" si="25"/>
        <v>0</v>
      </c>
      <c r="K132" s="40">
        <v>231</v>
      </c>
      <c r="L132" s="41" t="s">
        <v>290</v>
      </c>
      <c r="M132" s="44"/>
      <c r="N132" s="44"/>
      <c r="O132" s="44">
        <v>10.95</v>
      </c>
      <c r="P132" s="45">
        <v>0.2</v>
      </c>
      <c r="Q132" s="46">
        <v>8.76</v>
      </c>
      <c r="R132" s="15"/>
      <c r="S132" s="39">
        <f t="shared" si="27"/>
        <v>0</v>
      </c>
    </row>
    <row r="133" spans="1:19" ht="13.2" customHeight="1" x14ac:dyDescent="0.3">
      <c r="A133" s="40">
        <v>167</v>
      </c>
      <c r="B133" s="41" t="s">
        <v>141</v>
      </c>
      <c r="C133" s="42" t="s">
        <v>11</v>
      </c>
      <c r="D133" s="43" t="s">
        <v>9</v>
      </c>
      <c r="E133" s="44">
        <v>19.899999999999999</v>
      </c>
      <c r="F133" s="45">
        <v>0.40201005025125625</v>
      </c>
      <c r="G133" s="46">
        <v>11.9</v>
      </c>
      <c r="H133" s="15"/>
      <c r="I133" s="46">
        <f t="shared" si="25"/>
        <v>0</v>
      </c>
      <c r="K133" s="40">
        <v>232</v>
      </c>
      <c r="L133" s="41" t="s">
        <v>291</v>
      </c>
      <c r="M133" s="44"/>
      <c r="N133" s="44"/>
      <c r="O133" s="44">
        <v>10.95</v>
      </c>
      <c r="P133" s="45">
        <v>0.2</v>
      </c>
      <c r="Q133" s="46">
        <v>8.76</v>
      </c>
      <c r="R133" s="15"/>
      <c r="S133" s="39">
        <f t="shared" si="27"/>
        <v>0</v>
      </c>
    </row>
    <row r="134" spans="1:19" ht="13.2" customHeight="1" x14ac:dyDescent="0.3">
      <c r="A134" s="40">
        <v>168</v>
      </c>
      <c r="B134" s="41" t="s">
        <v>168</v>
      </c>
      <c r="C134" s="42" t="s">
        <v>11</v>
      </c>
      <c r="D134" s="43">
        <v>2015</v>
      </c>
      <c r="E134" s="44">
        <v>18.899999999999999</v>
      </c>
      <c r="F134" s="45">
        <v>0.37037037037037029</v>
      </c>
      <c r="G134" s="46">
        <v>11.9</v>
      </c>
      <c r="H134" s="15"/>
      <c r="I134" s="46">
        <f t="shared" si="25"/>
        <v>0</v>
      </c>
      <c r="K134" s="40">
        <v>233</v>
      </c>
      <c r="L134" s="41" t="s">
        <v>292</v>
      </c>
      <c r="M134" s="44"/>
      <c r="N134" s="44"/>
      <c r="O134" s="44">
        <v>40</v>
      </c>
      <c r="P134" s="45">
        <v>0.2</v>
      </c>
      <c r="Q134" s="46">
        <v>32</v>
      </c>
      <c r="R134" s="15"/>
      <c r="S134" s="39">
        <f t="shared" si="27"/>
        <v>0</v>
      </c>
    </row>
    <row r="135" spans="1:19" ht="13.2" customHeight="1" x14ac:dyDescent="0.3">
      <c r="A135" s="40">
        <v>169</v>
      </c>
      <c r="B135" s="41" t="s">
        <v>142</v>
      </c>
      <c r="C135" s="42" t="s">
        <v>11</v>
      </c>
      <c r="D135" s="43" t="s">
        <v>62</v>
      </c>
      <c r="E135" s="44">
        <v>29.9</v>
      </c>
      <c r="F135" s="45">
        <v>0.60200668896321075</v>
      </c>
      <c r="G135" s="46">
        <v>11.9</v>
      </c>
      <c r="H135" s="15"/>
      <c r="I135" s="46">
        <f t="shared" si="25"/>
        <v>0</v>
      </c>
      <c r="K135" s="114"/>
      <c r="L135" s="114"/>
      <c r="M135" s="88"/>
      <c r="N135" s="88"/>
      <c r="O135" s="89"/>
      <c r="P135" s="89"/>
      <c r="Q135" s="90"/>
      <c r="R135" s="91"/>
      <c r="S135" s="91"/>
    </row>
    <row r="136" spans="1:19" ht="13.2" customHeight="1" x14ac:dyDescent="0.3">
      <c r="A136" s="40">
        <v>170</v>
      </c>
      <c r="B136" s="41" t="s">
        <v>247</v>
      </c>
      <c r="C136" s="42" t="s">
        <v>11</v>
      </c>
      <c r="D136" s="43" t="s">
        <v>15</v>
      </c>
      <c r="E136" s="44">
        <v>14.9</v>
      </c>
      <c r="F136" s="45">
        <v>0.32953020134228189</v>
      </c>
      <c r="G136" s="46">
        <v>9.99</v>
      </c>
      <c r="H136" s="15"/>
      <c r="I136" s="46">
        <f t="shared" si="25"/>
        <v>0</v>
      </c>
      <c r="K136" s="92"/>
      <c r="L136" s="93" t="s">
        <v>7</v>
      </c>
      <c r="M136" s="94"/>
      <c r="N136" s="94"/>
      <c r="O136" s="95"/>
      <c r="P136" s="96"/>
      <c r="Q136" s="95"/>
      <c r="R136" s="94"/>
      <c r="S136" s="97">
        <f>SUM(S74:S134)+SUM(I74:I147)+SUM(I6:I71)+SUM(S6:S71)</f>
        <v>0</v>
      </c>
    </row>
    <row r="137" spans="1:19" ht="13.2" customHeight="1" x14ac:dyDescent="0.3">
      <c r="A137" s="40">
        <v>171</v>
      </c>
      <c r="B137" s="41" t="s">
        <v>248</v>
      </c>
      <c r="C137" s="42" t="s">
        <v>11</v>
      </c>
      <c r="D137" s="43">
        <v>2016</v>
      </c>
      <c r="E137" s="44">
        <v>9.9</v>
      </c>
      <c r="F137" s="45">
        <v>0.39494949494949494</v>
      </c>
      <c r="G137" s="46">
        <v>5.99</v>
      </c>
      <c r="H137" s="15"/>
      <c r="I137" s="46">
        <f t="shared" si="25"/>
        <v>0</v>
      </c>
      <c r="K137" s="7"/>
      <c r="L137" s="34"/>
      <c r="M137" s="7"/>
      <c r="N137" s="7"/>
      <c r="O137" s="35"/>
      <c r="P137" s="36"/>
      <c r="Q137" s="35"/>
      <c r="R137" s="7"/>
      <c r="S137" s="33"/>
    </row>
    <row r="138" spans="1:19" ht="13.2" customHeight="1" x14ac:dyDescent="0.3">
      <c r="A138" s="40">
        <v>172</v>
      </c>
      <c r="B138" s="41" t="s">
        <v>140</v>
      </c>
      <c r="C138" s="42" t="s">
        <v>11</v>
      </c>
      <c r="D138" s="43">
        <v>2016</v>
      </c>
      <c r="E138" s="44">
        <v>21.9</v>
      </c>
      <c r="F138" s="45">
        <v>0.41095890410958896</v>
      </c>
      <c r="G138" s="46">
        <v>12.9</v>
      </c>
      <c r="H138" s="15"/>
      <c r="I138" s="46">
        <f t="shared" si="25"/>
        <v>0</v>
      </c>
      <c r="K138" s="7"/>
      <c r="L138" s="34"/>
      <c r="M138" s="7"/>
      <c r="N138" s="7"/>
      <c r="O138" s="35"/>
      <c r="P138" s="36"/>
      <c r="Q138" s="35"/>
      <c r="R138" s="7"/>
      <c r="S138" s="33"/>
    </row>
    <row r="139" spans="1:19" ht="13.2" customHeight="1" x14ac:dyDescent="0.3">
      <c r="A139" s="40">
        <v>173</v>
      </c>
      <c r="B139" s="41" t="s">
        <v>250</v>
      </c>
      <c r="C139" s="42" t="s">
        <v>11</v>
      </c>
      <c r="D139" s="43">
        <v>2014</v>
      </c>
      <c r="E139" s="44">
        <v>20.5</v>
      </c>
      <c r="F139" s="45">
        <v>0.224390243902439</v>
      </c>
      <c r="G139" s="46">
        <v>15.9</v>
      </c>
      <c r="H139" s="15"/>
      <c r="I139" s="39">
        <f>G139*6*H139</f>
        <v>0</v>
      </c>
      <c r="J139" s="4"/>
      <c r="K139" s="5"/>
      <c r="L139" s="5"/>
      <c r="M139" s="5"/>
      <c r="N139" s="5"/>
      <c r="O139" s="5"/>
      <c r="P139" s="6"/>
      <c r="Q139" s="5"/>
      <c r="R139" s="5"/>
      <c r="S139" s="5"/>
    </row>
    <row r="140" spans="1:19" ht="13.2" customHeight="1" x14ac:dyDescent="0.3">
      <c r="A140" s="40">
        <v>174</v>
      </c>
      <c r="B140" s="41" t="s">
        <v>251</v>
      </c>
      <c r="C140" s="42" t="s">
        <v>11</v>
      </c>
      <c r="D140" s="43">
        <v>2016</v>
      </c>
      <c r="E140" s="44">
        <v>23.5</v>
      </c>
      <c r="F140" s="45">
        <v>0.2382978723404256</v>
      </c>
      <c r="G140" s="46">
        <v>17.899999999999999</v>
      </c>
      <c r="H140" s="15"/>
      <c r="I140" s="39">
        <f>G140*6*H140</f>
        <v>0</v>
      </c>
      <c r="J140" s="4"/>
      <c r="K140" s="31" t="s">
        <v>56</v>
      </c>
      <c r="L140" s="29"/>
      <c r="M140" s="115" t="s">
        <v>54</v>
      </c>
      <c r="N140" s="116"/>
      <c r="O140" s="116"/>
      <c r="P140" s="116"/>
      <c r="Q140" s="116"/>
      <c r="R140" s="116"/>
      <c r="S140" s="116"/>
    </row>
    <row r="141" spans="1:19" ht="13.2" customHeight="1" x14ac:dyDescent="0.3">
      <c r="A141" s="40">
        <v>175</v>
      </c>
      <c r="B141" s="41" t="s">
        <v>44</v>
      </c>
      <c r="C141" s="42" t="s">
        <v>11</v>
      </c>
      <c r="D141" s="43">
        <v>2013</v>
      </c>
      <c r="E141" s="44">
        <v>31.9</v>
      </c>
      <c r="F141" s="45">
        <v>0.31347962382445144</v>
      </c>
      <c r="G141" s="46">
        <v>21.9</v>
      </c>
      <c r="H141" s="15"/>
      <c r="I141" s="39">
        <f>G141*6*H141</f>
        <v>0</v>
      </c>
      <c r="J141" s="4"/>
      <c r="K141" s="32" t="s">
        <v>57</v>
      </c>
      <c r="L141" s="29"/>
      <c r="M141" s="23" t="s">
        <v>278</v>
      </c>
      <c r="N141" s="12"/>
      <c r="O141" s="12"/>
      <c r="P141" s="12"/>
      <c r="Q141" s="12"/>
      <c r="R141" s="12"/>
      <c r="S141" s="13"/>
    </row>
    <row r="142" spans="1:19" ht="13.2" customHeight="1" x14ac:dyDescent="0.3">
      <c r="A142" s="40">
        <v>176</v>
      </c>
      <c r="B142" s="41" t="s">
        <v>143</v>
      </c>
      <c r="C142" s="42" t="s">
        <v>11</v>
      </c>
      <c r="D142" s="43" t="s">
        <v>9</v>
      </c>
      <c r="E142" s="44">
        <v>27.5</v>
      </c>
      <c r="F142" s="45">
        <v>0.2036363636363637</v>
      </c>
      <c r="G142" s="46">
        <v>21.9</v>
      </c>
      <c r="H142" s="15"/>
      <c r="I142" s="39">
        <f t="shared" ref="I142" si="28">G142*6*H142</f>
        <v>0</v>
      </c>
      <c r="J142" s="4"/>
      <c r="K142" s="29"/>
      <c r="L142" s="29"/>
      <c r="M142" s="20"/>
      <c r="N142" s="21"/>
      <c r="O142" s="21"/>
      <c r="P142" s="21"/>
      <c r="Q142" s="21"/>
      <c r="R142" s="21"/>
      <c r="S142" s="22"/>
    </row>
    <row r="143" spans="1:19" ht="13.2" customHeight="1" x14ac:dyDescent="0.3">
      <c r="A143" s="40">
        <v>177</v>
      </c>
      <c r="B143" s="41" t="s">
        <v>252</v>
      </c>
      <c r="C143" s="42" t="s">
        <v>11</v>
      </c>
      <c r="D143" s="43">
        <v>2016</v>
      </c>
      <c r="E143" s="44">
        <v>39</v>
      </c>
      <c r="F143" s="45">
        <v>0.38717948717948719</v>
      </c>
      <c r="G143" s="46">
        <v>23.9</v>
      </c>
      <c r="H143" s="15"/>
      <c r="I143" s="39">
        <f>G143*6*H143</f>
        <v>0</v>
      </c>
      <c r="K143" s="29"/>
      <c r="L143" s="29"/>
      <c r="M143" s="25" t="s">
        <v>293</v>
      </c>
      <c r="N143" s="26"/>
      <c r="O143" s="26"/>
      <c r="P143" s="26"/>
      <c r="Q143" s="26"/>
      <c r="R143" s="26"/>
      <c r="S143" s="27"/>
    </row>
    <row r="144" spans="1:19" ht="13.2" customHeight="1" x14ac:dyDescent="0.3">
      <c r="A144" s="47"/>
      <c r="B144" s="48" t="s">
        <v>253</v>
      </c>
      <c r="C144" s="49"/>
      <c r="D144" s="50"/>
      <c r="E144" s="51"/>
      <c r="F144" s="52"/>
      <c r="G144" s="51"/>
      <c r="H144" s="50"/>
      <c r="I144" s="53"/>
      <c r="K144" s="30" t="s">
        <v>297</v>
      </c>
      <c r="L144" s="29"/>
      <c r="M144" s="121" t="s">
        <v>53</v>
      </c>
      <c r="N144" s="122"/>
      <c r="O144" s="122"/>
      <c r="P144" s="122"/>
      <c r="Q144" s="122"/>
      <c r="R144" s="122"/>
      <c r="S144" s="123"/>
    </row>
    <row r="145" spans="1:19" ht="13.2" customHeight="1" x14ac:dyDescent="0.3">
      <c r="A145" s="40">
        <v>178</v>
      </c>
      <c r="B145" s="41" t="s">
        <v>254</v>
      </c>
      <c r="C145" s="42" t="s">
        <v>10</v>
      </c>
      <c r="D145" s="43"/>
      <c r="E145" s="44">
        <v>8.99</v>
      </c>
      <c r="F145" s="45">
        <v>0.55617352614015569</v>
      </c>
      <c r="G145" s="46">
        <v>3.99</v>
      </c>
      <c r="H145" s="15"/>
      <c r="I145" s="39">
        <f t="shared" ref="I145" si="29">G145*6*H145</f>
        <v>0</v>
      </c>
      <c r="K145" s="37" t="s">
        <v>294</v>
      </c>
      <c r="L145" s="29"/>
      <c r="M145" s="124" t="s">
        <v>55</v>
      </c>
      <c r="N145" s="125"/>
      <c r="O145" s="125"/>
      <c r="P145" s="125"/>
      <c r="Q145" s="125"/>
      <c r="R145" s="125"/>
      <c r="S145" s="126"/>
    </row>
    <row r="146" spans="1:19" ht="13.2" customHeight="1" x14ac:dyDescent="0.3">
      <c r="A146" s="40">
        <v>179</v>
      </c>
      <c r="B146" s="41" t="s">
        <v>255</v>
      </c>
      <c r="C146" s="42" t="s">
        <v>11</v>
      </c>
      <c r="D146" s="43">
        <v>2016</v>
      </c>
      <c r="E146" s="44">
        <v>8.99</v>
      </c>
      <c r="F146" s="45">
        <v>0.33370411568409342</v>
      </c>
      <c r="G146" s="46">
        <v>5.99</v>
      </c>
      <c r="H146" s="15"/>
      <c r="I146" s="39">
        <f>G146*6*H146</f>
        <v>0</v>
      </c>
      <c r="K146" s="37" t="s">
        <v>295</v>
      </c>
      <c r="L146" s="29"/>
      <c r="M146" s="127" t="s">
        <v>276</v>
      </c>
      <c r="N146" s="128"/>
      <c r="O146" s="128"/>
      <c r="P146" s="128"/>
      <c r="Q146" s="128"/>
      <c r="R146" s="128"/>
      <c r="S146" s="129"/>
    </row>
    <row r="147" spans="1:19" ht="13.2" customHeight="1" x14ac:dyDescent="0.3">
      <c r="A147" s="40">
        <v>180</v>
      </c>
      <c r="B147" s="41" t="s">
        <v>256</v>
      </c>
      <c r="C147" s="42" t="s">
        <v>11</v>
      </c>
      <c r="D147" s="43"/>
      <c r="E147" s="44">
        <v>8.99</v>
      </c>
      <c r="F147" s="45">
        <v>0.55617352614015569</v>
      </c>
      <c r="G147" s="46">
        <v>3.99</v>
      </c>
      <c r="H147" s="15"/>
      <c r="I147" s="39">
        <f>G147*6*H147</f>
        <v>0</v>
      </c>
      <c r="K147" s="38" t="s">
        <v>296</v>
      </c>
      <c r="L147" s="29"/>
      <c r="M147" s="130" t="s">
        <v>277</v>
      </c>
      <c r="N147" s="131"/>
      <c r="O147" s="131"/>
      <c r="P147" s="131"/>
      <c r="Q147" s="131"/>
      <c r="R147" s="131"/>
      <c r="S147" s="132"/>
    </row>
    <row r="148" spans="1:19" ht="13.2" customHeight="1" x14ac:dyDescent="0.3">
      <c r="K148" s="28"/>
      <c r="L148" s="28"/>
      <c r="M148" s="8"/>
      <c r="N148" s="8"/>
      <c r="O148" s="9"/>
      <c r="P148" s="9"/>
      <c r="Q148" s="10"/>
      <c r="R148" s="11"/>
      <c r="S148" s="11"/>
    </row>
    <row r="149" spans="1:19" ht="13.2" customHeight="1" x14ac:dyDescent="0.3">
      <c r="K149" s="117"/>
      <c r="L149" s="117"/>
      <c r="M149" s="117"/>
      <c r="N149" s="117"/>
      <c r="O149" s="117"/>
      <c r="P149" s="117"/>
      <c r="Q149" s="117"/>
      <c r="R149" s="117"/>
      <c r="S149" s="117"/>
    </row>
    <row r="150" spans="1:19" x14ac:dyDescent="0.3">
      <c r="L150" s="24"/>
    </row>
  </sheetData>
  <sheetProtection sheet="1" objects="1" scenarios="1" selectLockedCells="1"/>
  <mergeCells count="11">
    <mergeCell ref="C2:M2"/>
    <mergeCell ref="C3:M3"/>
    <mergeCell ref="K135:L135"/>
    <mergeCell ref="M140:S140"/>
    <mergeCell ref="K149:S149"/>
    <mergeCell ref="M110:P110"/>
    <mergeCell ref="M109:P109"/>
    <mergeCell ref="M144:S144"/>
    <mergeCell ref="M145:S145"/>
    <mergeCell ref="M146:S146"/>
    <mergeCell ref="M147:S147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6" fitToHeight="0" orientation="landscape" r:id="rId1"/>
  <rowBreaks count="2" manualBreakCount="2">
    <brk id="71" max="16383" man="1"/>
    <brk id="72" max="16383" man="1"/>
  </rowBreaks>
  <ignoredErrors>
    <ignoredError sqref="S1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DOMAINES ET VILLAGES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Marketing01 M01DV. DOMAINES ET VILLAGES</dc:creator>
  <cp:lastModifiedBy>Commercial02 C02DV. DOMAINES ET VILLAGES</cp:lastModifiedBy>
  <cp:lastPrinted>2018-08-27T10:19:21Z</cp:lastPrinted>
  <dcterms:created xsi:type="dcterms:W3CDTF">2017-08-21T09:27:29Z</dcterms:created>
  <dcterms:modified xsi:type="dcterms:W3CDTF">2018-08-30T11:37:05Z</dcterms:modified>
</cp:coreProperties>
</file>